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2\"/>
    </mc:Choice>
  </mc:AlternateContent>
  <bookViews>
    <workbookView xWindow="0" yWindow="0" windowWidth="19200" windowHeight="7425" tabRatio="500"/>
  </bookViews>
  <sheets>
    <sheet name="Reference" sheetId="3" r:id="rId1"/>
    <sheet name="Table_12.1" sheetId="7" r:id="rId2"/>
    <sheet name="Inflation_1500_1799" sheetId="6" r:id="rId3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Y314" i="6" l="1"/>
  <c r="I37" i="7"/>
  <c r="Y320" i="6" a="1"/>
  <c r="Y320" i="6"/>
  <c r="G37" i="7"/>
  <c r="Y318" i="6" a="1"/>
  <c r="Y318" i="6"/>
  <c r="Y315" i="6"/>
  <c r="Y319" i="6"/>
  <c r="F37" i="7"/>
  <c r="X314" i="6"/>
  <c r="I36" i="7"/>
  <c r="X320" i="6" a="1"/>
  <c r="X320" i="6"/>
  <c r="G36" i="7"/>
  <c r="X318" i="6" a="1"/>
  <c r="X318" i="6"/>
  <c r="X315" i="6"/>
  <c r="X319" i="6"/>
  <c r="F36" i="7"/>
  <c r="W314" i="6"/>
  <c r="I35" i="7"/>
  <c r="W320" i="6" a="1"/>
  <c r="W320" i="6"/>
  <c r="G35" i="7"/>
  <c r="W318" i="6" a="1"/>
  <c r="W318" i="6"/>
  <c r="W315" i="6"/>
  <c r="W319" i="6"/>
  <c r="F35" i="7"/>
  <c r="V314" i="6"/>
  <c r="I34" i="7"/>
  <c r="V320" i="6" a="1"/>
  <c r="V320" i="6"/>
  <c r="G34" i="7"/>
  <c r="V318" i="6" a="1"/>
  <c r="V318" i="6"/>
  <c r="V315" i="6"/>
  <c r="V319" i="6"/>
  <c r="F34" i="7"/>
  <c r="U314" i="6"/>
  <c r="I33" i="7"/>
  <c r="U320" i="6" a="1"/>
  <c r="U320" i="6"/>
  <c r="G33" i="7"/>
  <c r="U318" i="6" a="1"/>
  <c r="U318" i="6"/>
  <c r="U315" i="6"/>
  <c r="U319" i="6"/>
  <c r="F33" i="7"/>
  <c r="T314" i="6"/>
  <c r="I32" i="7"/>
  <c r="T320" i="6" a="1"/>
  <c r="T320" i="6"/>
  <c r="G32" i="7"/>
  <c r="T318" i="6" a="1"/>
  <c r="T318" i="6"/>
  <c r="T315" i="6"/>
  <c r="T319" i="6"/>
  <c r="F32" i="7"/>
  <c r="S314" i="6"/>
  <c r="I29" i="7"/>
  <c r="S320" i="6" a="1"/>
  <c r="S320" i="6"/>
  <c r="G29" i="7"/>
  <c r="S318" i="6" a="1"/>
  <c r="S318" i="6"/>
  <c r="S315" i="6"/>
  <c r="S319" i="6"/>
  <c r="F29" i="7"/>
  <c r="R314" i="6"/>
  <c r="I28" i="7"/>
  <c r="R320" i="6" a="1"/>
  <c r="R320" i="6"/>
  <c r="G28" i="7"/>
  <c r="R318" i="6" a="1"/>
  <c r="R318" i="6"/>
  <c r="R315" i="6"/>
  <c r="R319" i="6"/>
  <c r="F28" i="7"/>
  <c r="Q314" i="6"/>
  <c r="I27" i="7"/>
  <c r="Q320" i="6" a="1"/>
  <c r="Q320" i="6"/>
  <c r="G27" i="7"/>
  <c r="Q318" i="6" a="1"/>
  <c r="Q318" i="6"/>
  <c r="Q315" i="6"/>
  <c r="Q319" i="6"/>
  <c r="F27" i="7"/>
  <c r="P314" i="6"/>
  <c r="I26" i="7"/>
  <c r="P320" i="6" a="1"/>
  <c r="P320" i="6"/>
  <c r="G26" i="7"/>
  <c r="P318" i="6" a="1"/>
  <c r="P318" i="6"/>
  <c r="P315" i="6"/>
  <c r="P319" i="6"/>
  <c r="F26" i="7"/>
  <c r="O314" i="6"/>
  <c r="I25" i="7"/>
  <c r="O320" i="6" a="1"/>
  <c r="O320" i="6"/>
  <c r="G25" i="7"/>
  <c r="O318" i="6" a="1"/>
  <c r="O318" i="6"/>
  <c r="O315" i="6"/>
  <c r="O319" i="6"/>
  <c r="F25" i="7"/>
  <c r="N314" i="6"/>
  <c r="I24" i="7"/>
  <c r="N320" i="6" a="1"/>
  <c r="N320" i="6"/>
  <c r="G24" i="7"/>
  <c r="N318" i="6" a="1"/>
  <c r="N318" i="6"/>
  <c r="N315" i="6"/>
  <c r="N319" i="6"/>
  <c r="F24" i="7"/>
  <c r="M314" i="6"/>
  <c r="I23" i="7"/>
  <c r="M320" i="6" a="1"/>
  <c r="M320" i="6"/>
  <c r="G23" i="7"/>
  <c r="M318" i="6" a="1"/>
  <c r="M318" i="6"/>
  <c r="M315" i="6"/>
  <c r="M319" i="6"/>
  <c r="F23" i="7"/>
  <c r="L314" i="6"/>
  <c r="I22" i="7"/>
  <c r="L320" i="6" a="1"/>
  <c r="L320" i="6"/>
  <c r="G22" i="7"/>
  <c r="L318" i="6" a="1"/>
  <c r="L318" i="6"/>
  <c r="L315" i="6"/>
  <c r="L319" i="6"/>
  <c r="F22" i="7"/>
  <c r="K314" i="6"/>
  <c r="I21" i="7"/>
  <c r="K320" i="6" a="1"/>
  <c r="K320" i="6"/>
  <c r="G21" i="7"/>
  <c r="K318" i="6" a="1"/>
  <c r="K318" i="6"/>
  <c r="K315" i="6"/>
  <c r="K319" i="6"/>
  <c r="F21" i="7"/>
  <c r="J314" i="6"/>
  <c r="I20" i="7"/>
  <c r="J320" i="6" a="1"/>
  <c r="J320" i="6"/>
  <c r="G20" i="7"/>
  <c r="J318" i="6" a="1"/>
  <c r="J318" i="6"/>
  <c r="J315" i="6"/>
  <c r="J319" i="6"/>
  <c r="F20" i="7"/>
  <c r="I314" i="6"/>
  <c r="I19" i="7"/>
  <c r="I320" i="6" a="1"/>
  <c r="I320" i="6"/>
  <c r="G19" i="7"/>
  <c r="I318" i="6" a="1"/>
  <c r="I318" i="6"/>
  <c r="I315" i="6"/>
  <c r="I319" i="6"/>
  <c r="F19" i="7"/>
  <c r="H314" i="6"/>
  <c r="I18" i="7"/>
  <c r="H320" i="6" a="1"/>
  <c r="H320" i="6"/>
  <c r="G18" i="7"/>
  <c r="H318" i="6" a="1"/>
  <c r="H318" i="6"/>
  <c r="H315" i="6"/>
  <c r="H319" i="6"/>
  <c r="F18" i="7"/>
  <c r="G314" i="6"/>
  <c r="I17" i="7"/>
  <c r="G320" i="6" a="1"/>
  <c r="G320" i="6"/>
  <c r="G17" i="7"/>
  <c r="G318" i="6" a="1"/>
  <c r="G318" i="6"/>
  <c r="G315" i="6"/>
  <c r="G319" i="6"/>
  <c r="F17" i="7"/>
  <c r="F314" i="6"/>
  <c r="I16" i="7"/>
  <c r="F320" i="6" a="1"/>
  <c r="F320" i="6"/>
  <c r="G16" i="7"/>
  <c r="F318" i="6" a="1"/>
  <c r="F318" i="6"/>
  <c r="F315" i="6"/>
  <c r="F319" i="6"/>
  <c r="F16" i="7"/>
  <c r="E314" i="6"/>
  <c r="I13" i="7"/>
  <c r="E320" i="6" a="1"/>
  <c r="E320" i="6"/>
  <c r="G13" i="7"/>
  <c r="E318" i="6" a="1"/>
  <c r="E318" i="6"/>
  <c r="E315" i="6"/>
  <c r="E319" i="6"/>
  <c r="F13" i="7"/>
  <c r="D314" i="6"/>
  <c r="I12" i="7"/>
  <c r="D320" i="6" a="1"/>
  <c r="D320" i="6"/>
  <c r="G12" i="7"/>
  <c r="D318" i="6" a="1"/>
  <c r="D318" i="6"/>
  <c r="D315" i="6"/>
  <c r="D319" i="6"/>
  <c r="F12" i="7"/>
  <c r="C314" i="6"/>
  <c r="I11" i="7"/>
  <c r="C320" i="6" a="1"/>
  <c r="C320" i="6"/>
  <c r="G11" i="7"/>
  <c r="C318" i="6" a="1"/>
  <c r="C318" i="6"/>
  <c r="C315" i="6"/>
  <c r="C319" i="6"/>
  <c r="F11" i="7"/>
  <c r="Y321" i="6"/>
  <c r="X321" i="6"/>
  <c r="W321" i="6"/>
  <c r="V321" i="6"/>
  <c r="U321" i="6"/>
  <c r="T321" i="6"/>
  <c r="S321" i="6"/>
  <c r="R321" i="6"/>
  <c r="Q321" i="6"/>
  <c r="P321" i="6"/>
  <c r="O321" i="6"/>
  <c r="N321" i="6"/>
  <c r="M321" i="6"/>
  <c r="L321" i="6"/>
  <c r="K321" i="6"/>
  <c r="J321" i="6"/>
  <c r="I321" i="6"/>
  <c r="H321" i="6"/>
  <c r="G321" i="6"/>
  <c r="F321" i="6"/>
  <c r="E321" i="6"/>
  <c r="D321" i="6"/>
  <c r="C321" i="6"/>
  <c r="Y316" i="6" a="1"/>
  <c r="Y316" i="6"/>
  <c r="Y317" i="6"/>
  <c r="X316" i="6" a="1"/>
  <c r="X316" i="6"/>
  <c r="X317" i="6"/>
  <c r="W316" i="6" a="1"/>
  <c r="W316" i="6"/>
  <c r="W317" i="6"/>
  <c r="V316" i="6" a="1"/>
  <c r="V316" i="6"/>
  <c r="V317" i="6"/>
  <c r="U316" i="6" a="1"/>
  <c r="U316" i="6"/>
  <c r="U317" i="6"/>
  <c r="T316" i="6" a="1"/>
  <c r="T316" i="6"/>
  <c r="T317" i="6"/>
  <c r="S316" i="6" a="1"/>
  <c r="S316" i="6"/>
  <c r="S317" i="6"/>
  <c r="R316" i="6" a="1"/>
  <c r="R316" i="6"/>
  <c r="R317" i="6"/>
  <c r="Q316" i="6" a="1"/>
  <c r="Q316" i="6"/>
  <c r="Q317" i="6"/>
  <c r="P316" i="6" a="1"/>
  <c r="P316" i="6"/>
  <c r="P317" i="6"/>
  <c r="O316" i="6" a="1"/>
  <c r="O316" i="6"/>
  <c r="O317" i="6"/>
  <c r="N316" i="6" a="1"/>
  <c r="N316" i="6"/>
  <c r="N317" i="6"/>
  <c r="M316" i="6" a="1"/>
  <c r="M316" i="6"/>
  <c r="M317" i="6"/>
  <c r="L316" i="6" a="1"/>
  <c r="L316" i="6"/>
  <c r="L317" i="6"/>
  <c r="K316" i="6" a="1"/>
  <c r="K316" i="6"/>
  <c r="K317" i="6"/>
  <c r="J316" i="6" a="1"/>
  <c r="J316" i="6"/>
  <c r="J317" i="6"/>
  <c r="I316" i="6" a="1"/>
  <c r="I316" i="6"/>
  <c r="I317" i="6"/>
  <c r="H316" i="6" a="1"/>
  <c r="H316" i="6"/>
  <c r="H317" i="6"/>
  <c r="G316" i="6" a="1"/>
  <c r="G316" i="6"/>
  <c r="G317" i="6"/>
  <c r="F316" i="6" a="1"/>
  <c r="F316" i="6"/>
  <c r="F317" i="6"/>
  <c r="E316" i="6" a="1"/>
  <c r="E316" i="6"/>
  <c r="E317" i="6"/>
  <c r="D316" i="6" a="1"/>
  <c r="D316" i="6"/>
  <c r="D317" i="6"/>
  <c r="C316" i="6" a="1"/>
  <c r="C316" i="6"/>
  <c r="C317" i="6"/>
  <c r="Y313" i="6"/>
  <c r="X313" i="6"/>
  <c r="W313" i="6"/>
  <c r="V313" i="6"/>
  <c r="U313" i="6"/>
  <c r="T313" i="6"/>
  <c r="S313" i="6"/>
  <c r="R313" i="6"/>
  <c r="Q313" i="6"/>
  <c r="P313" i="6"/>
  <c r="O313" i="6"/>
  <c r="N313" i="6"/>
  <c r="M313" i="6"/>
  <c r="L313" i="6"/>
  <c r="K313" i="6"/>
  <c r="J313" i="6"/>
  <c r="I313" i="6"/>
  <c r="H313" i="6"/>
  <c r="G313" i="6"/>
  <c r="F313" i="6"/>
  <c r="E313" i="6"/>
  <c r="D313" i="6"/>
  <c r="C313" i="6"/>
  <c r="Y312" i="6"/>
  <c r="X312" i="6"/>
  <c r="W312" i="6"/>
  <c r="V312" i="6"/>
  <c r="U312" i="6"/>
  <c r="T312" i="6"/>
  <c r="S312" i="6"/>
  <c r="R312" i="6"/>
  <c r="Q312" i="6"/>
  <c r="P312" i="6"/>
  <c r="O312" i="6"/>
  <c r="N312" i="6"/>
  <c r="M312" i="6"/>
  <c r="L312" i="6"/>
  <c r="K312" i="6"/>
  <c r="J312" i="6"/>
  <c r="I312" i="6"/>
  <c r="H312" i="6"/>
  <c r="G312" i="6"/>
  <c r="F312" i="6"/>
  <c r="E312" i="6"/>
  <c r="D312" i="6"/>
  <c r="C312" i="6"/>
  <c r="AQ308" i="6"/>
  <c r="AO308" i="6"/>
  <c r="AN308" i="6"/>
  <c r="AK303" i="6" a="1"/>
  <c r="AK303" i="6"/>
  <c r="AD303" i="6"/>
  <c r="AL303" i="6"/>
  <c r="AK304" i="6" a="1"/>
  <c r="AK304" i="6"/>
  <c r="AD304" i="6"/>
  <c r="AL304" i="6"/>
  <c r="AK305" i="6" a="1"/>
  <c r="AK305" i="6"/>
  <c r="AD305" i="6"/>
  <c r="AL305" i="6"/>
  <c r="AK306" i="6" a="1"/>
  <c r="AK306" i="6"/>
  <c r="AD306" i="6"/>
  <c r="AL306" i="6"/>
  <c r="AK307" i="6" a="1"/>
  <c r="AK307" i="6"/>
  <c r="AD307" i="6"/>
  <c r="AL307" i="6"/>
  <c r="AK308" i="6" a="1"/>
  <c r="AK308" i="6"/>
  <c r="AD308" i="6"/>
  <c r="AL308" i="6"/>
  <c r="AM308" i="6"/>
  <c r="AH303" i="6" a="1"/>
  <c r="AH303" i="6"/>
  <c r="AI303" i="6"/>
  <c r="AH304" i="6" a="1"/>
  <c r="AH304" i="6"/>
  <c r="AI304" i="6"/>
  <c r="AH305" i="6" a="1"/>
  <c r="AH305" i="6"/>
  <c r="AI305" i="6"/>
  <c r="AH306" i="6" a="1"/>
  <c r="AH306" i="6"/>
  <c r="AI306" i="6"/>
  <c r="AH307" i="6" a="1"/>
  <c r="AH307" i="6"/>
  <c r="AI307" i="6"/>
  <c r="AH308" i="6" a="1"/>
  <c r="AH308" i="6"/>
  <c r="AI308" i="6"/>
  <c r="AJ308" i="6"/>
  <c r="AE303" i="6" a="1"/>
  <c r="AE303" i="6"/>
  <c r="AF303" i="6"/>
  <c r="AE304" i="6" a="1"/>
  <c r="AE304" i="6"/>
  <c r="AF304" i="6"/>
  <c r="AE305" i="6" a="1"/>
  <c r="AE305" i="6"/>
  <c r="AF305" i="6"/>
  <c r="AE306" i="6" a="1"/>
  <c r="AE306" i="6"/>
  <c r="AF306" i="6"/>
  <c r="AE307" i="6" a="1"/>
  <c r="AE307" i="6"/>
  <c r="AF307" i="6"/>
  <c r="AE308" i="6" a="1"/>
  <c r="AE308" i="6"/>
  <c r="AF308" i="6"/>
  <c r="AG308" i="6"/>
  <c r="AC308" i="6"/>
  <c r="AA303" i="6"/>
  <c r="AA304" i="6"/>
  <c r="AA305" i="6"/>
  <c r="AA306" i="6"/>
  <c r="AA307" i="6"/>
  <c r="AA308" i="6"/>
  <c r="AB308" i="6"/>
  <c r="Z308" i="6"/>
  <c r="AQ307" i="6"/>
  <c r="AO307" i="6"/>
  <c r="AN307" i="6"/>
  <c r="AK302" i="6" a="1"/>
  <c r="AK302" i="6"/>
  <c r="AD302" i="6"/>
  <c r="AL302" i="6"/>
  <c r="AM307" i="6"/>
  <c r="AH302" i="6" a="1"/>
  <c r="AH302" i="6"/>
  <c r="AI302" i="6"/>
  <c r="AJ307" i="6"/>
  <c r="AE302" i="6" a="1"/>
  <c r="AE302" i="6"/>
  <c r="AF302" i="6"/>
  <c r="AG307" i="6"/>
  <c r="AC307" i="6"/>
  <c r="AA302" i="6"/>
  <c r="AB307" i="6"/>
  <c r="Z307" i="6"/>
  <c r="AQ306" i="6"/>
  <c r="AO306" i="6"/>
  <c r="AN306" i="6"/>
  <c r="AK301" i="6" a="1"/>
  <c r="AK301" i="6"/>
  <c r="AD301" i="6"/>
  <c r="AL301" i="6"/>
  <c r="AM306" i="6"/>
  <c r="AH301" i="6" a="1"/>
  <c r="AH301" i="6"/>
  <c r="AI301" i="6"/>
  <c r="AJ306" i="6"/>
  <c r="AE301" i="6" a="1"/>
  <c r="AE301" i="6"/>
  <c r="AF301" i="6"/>
  <c r="AG306" i="6"/>
  <c r="AC306" i="6"/>
  <c r="AA301" i="6"/>
  <c r="AB306" i="6"/>
  <c r="Z306" i="6"/>
  <c r="AQ305" i="6"/>
  <c r="AO305" i="6"/>
  <c r="AN305" i="6"/>
  <c r="AK300" i="6" a="1"/>
  <c r="AK300" i="6"/>
  <c r="AD300" i="6"/>
  <c r="AL300" i="6"/>
  <c r="AM305" i="6"/>
  <c r="AH300" i="6" a="1"/>
  <c r="AH300" i="6"/>
  <c r="AI300" i="6"/>
  <c r="AJ305" i="6"/>
  <c r="AE300" i="6" a="1"/>
  <c r="AE300" i="6"/>
  <c r="AF300" i="6"/>
  <c r="AG305" i="6"/>
  <c r="AC305" i="6"/>
  <c r="AA300" i="6"/>
  <c r="AB305" i="6"/>
  <c r="Z305" i="6"/>
  <c r="AQ304" i="6"/>
  <c r="AO304" i="6"/>
  <c r="AN304" i="6"/>
  <c r="AK299" i="6" a="1"/>
  <c r="AK299" i="6"/>
  <c r="AD299" i="6"/>
  <c r="AL299" i="6"/>
  <c r="AM304" i="6"/>
  <c r="AH299" i="6" a="1"/>
  <c r="AH299" i="6"/>
  <c r="AI299" i="6"/>
  <c r="AJ304" i="6"/>
  <c r="AE299" i="6" a="1"/>
  <c r="AE299" i="6"/>
  <c r="AF299" i="6"/>
  <c r="AG304" i="6"/>
  <c r="AC304" i="6"/>
  <c r="AA299" i="6"/>
  <c r="AB304" i="6"/>
  <c r="Z304" i="6"/>
  <c r="AQ303" i="6"/>
  <c r="AO303" i="6"/>
  <c r="AN303" i="6"/>
  <c r="AK298" i="6" a="1"/>
  <c r="AK298" i="6"/>
  <c r="AD298" i="6"/>
  <c r="AL298" i="6"/>
  <c r="AM303" i="6"/>
  <c r="AH298" i="6" a="1"/>
  <c r="AH298" i="6"/>
  <c r="AI298" i="6"/>
  <c r="AJ303" i="6"/>
  <c r="AE298" i="6" a="1"/>
  <c r="AE298" i="6"/>
  <c r="AF298" i="6"/>
  <c r="AG303" i="6"/>
  <c r="AC303" i="6"/>
  <c r="AA298" i="6"/>
  <c r="AB303" i="6"/>
  <c r="Z303" i="6"/>
  <c r="AQ302" i="6"/>
  <c r="AO302" i="6"/>
  <c r="AN302" i="6"/>
  <c r="AK297" i="6" a="1"/>
  <c r="AK297" i="6"/>
  <c r="AD297" i="6"/>
  <c r="AL297" i="6"/>
  <c r="AM302" i="6"/>
  <c r="AH297" i="6" a="1"/>
  <c r="AH297" i="6"/>
  <c r="AI297" i="6"/>
  <c r="AJ302" i="6"/>
  <c r="AE297" i="6" a="1"/>
  <c r="AE297" i="6"/>
  <c r="AF297" i="6"/>
  <c r="AG302" i="6"/>
  <c r="AC302" i="6"/>
  <c r="AA297" i="6"/>
  <c r="AB302" i="6"/>
  <c r="Z302" i="6"/>
  <c r="AQ301" i="6"/>
  <c r="AO301" i="6"/>
  <c r="AN301" i="6"/>
  <c r="AK296" i="6" a="1"/>
  <c r="AK296" i="6"/>
  <c r="AD296" i="6"/>
  <c r="AL296" i="6"/>
  <c r="AM301" i="6"/>
  <c r="AH296" i="6" a="1"/>
  <c r="AH296" i="6"/>
  <c r="AI296" i="6"/>
  <c r="AJ301" i="6"/>
  <c r="AE296" i="6" a="1"/>
  <c r="AE296" i="6"/>
  <c r="AF296" i="6"/>
  <c r="AG301" i="6"/>
  <c r="AC301" i="6"/>
  <c r="AA296" i="6"/>
  <c r="AB301" i="6"/>
  <c r="Z301" i="6"/>
  <c r="AQ300" i="6"/>
  <c r="AO300" i="6"/>
  <c r="AN300" i="6"/>
  <c r="AK295" i="6" a="1"/>
  <c r="AK295" i="6"/>
  <c r="AD295" i="6"/>
  <c r="AL295" i="6"/>
  <c r="AM300" i="6"/>
  <c r="AH295" i="6" a="1"/>
  <c r="AH295" i="6"/>
  <c r="AI295" i="6"/>
  <c r="AJ300" i="6"/>
  <c r="AE295" i="6" a="1"/>
  <c r="AE295" i="6"/>
  <c r="AF295" i="6"/>
  <c r="AG300" i="6"/>
  <c r="AC300" i="6"/>
  <c r="AA295" i="6"/>
  <c r="AB300" i="6"/>
  <c r="Z300" i="6"/>
  <c r="AQ299" i="6"/>
  <c r="AO299" i="6"/>
  <c r="AN299" i="6"/>
  <c r="AK294" i="6" a="1"/>
  <c r="AK294" i="6"/>
  <c r="AD294" i="6"/>
  <c r="AL294" i="6"/>
  <c r="AM299" i="6"/>
  <c r="AH294" i="6" a="1"/>
  <c r="AH294" i="6"/>
  <c r="AI294" i="6"/>
  <c r="AJ299" i="6"/>
  <c r="AE294" i="6" a="1"/>
  <c r="AE294" i="6"/>
  <c r="AF294" i="6"/>
  <c r="AG299" i="6"/>
  <c r="AC299" i="6"/>
  <c r="AA294" i="6"/>
  <c r="AB299" i="6"/>
  <c r="Z299" i="6"/>
  <c r="AQ298" i="6"/>
  <c r="AO298" i="6"/>
  <c r="AN298" i="6"/>
  <c r="AK293" i="6" a="1"/>
  <c r="AK293" i="6"/>
  <c r="AD293" i="6"/>
  <c r="AL293" i="6"/>
  <c r="AM298" i="6"/>
  <c r="AH293" i="6" a="1"/>
  <c r="AH293" i="6"/>
  <c r="AI293" i="6"/>
  <c r="AJ298" i="6"/>
  <c r="AE293" i="6" a="1"/>
  <c r="AE293" i="6"/>
  <c r="AF293" i="6"/>
  <c r="AG298" i="6"/>
  <c r="AC298" i="6"/>
  <c r="AA293" i="6"/>
  <c r="AB298" i="6"/>
  <c r="Z298" i="6"/>
  <c r="AQ297" i="6"/>
  <c r="AO297" i="6"/>
  <c r="AN297" i="6"/>
  <c r="AK292" i="6" a="1"/>
  <c r="AK292" i="6"/>
  <c r="AD292" i="6"/>
  <c r="AL292" i="6"/>
  <c r="AM297" i="6"/>
  <c r="AH292" i="6" a="1"/>
  <c r="AH292" i="6"/>
  <c r="AI292" i="6"/>
  <c r="AJ297" i="6"/>
  <c r="AE292" i="6" a="1"/>
  <c r="AE292" i="6"/>
  <c r="AF292" i="6"/>
  <c r="AG297" i="6"/>
  <c r="AC297" i="6"/>
  <c r="AA292" i="6"/>
  <c r="AB297" i="6"/>
  <c r="Z297" i="6"/>
  <c r="AQ296" i="6"/>
  <c r="AO296" i="6"/>
  <c r="AN296" i="6"/>
  <c r="AK291" i="6" a="1"/>
  <c r="AK291" i="6"/>
  <c r="AD291" i="6"/>
  <c r="AL291" i="6"/>
  <c r="AM296" i="6"/>
  <c r="AH291" i="6" a="1"/>
  <c r="AH291" i="6"/>
  <c r="AI291" i="6"/>
  <c r="AJ296" i="6"/>
  <c r="AE291" i="6" a="1"/>
  <c r="AE291" i="6"/>
  <c r="AF291" i="6"/>
  <c r="AG296" i="6"/>
  <c r="AC296" i="6"/>
  <c r="AA291" i="6"/>
  <c r="AB296" i="6"/>
  <c r="Z296" i="6"/>
  <c r="AQ295" i="6"/>
  <c r="AO295" i="6"/>
  <c r="AN295" i="6"/>
  <c r="AK290" i="6" a="1"/>
  <c r="AK290" i="6"/>
  <c r="AD290" i="6"/>
  <c r="AL290" i="6"/>
  <c r="AM295" i="6"/>
  <c r="AH290" i="6" a="1"/>
  <c r="AH290" i="6"/>
  <c r="AI290" i="6"/>
  <c r="AJ295" i="6"/>
  <c r="AE290" i="6" a="1"/>
  <c r="AE290" i="6"/>
  <c r="AF290" i="6"/>
  <c r="AG295" i="6"/>
  <c r="AC295" i="6"/>
  <c r="AA290" i="6"/>
  <c r="AB295" i="6"/>
  <c r="Z295" i="6"/>
  <c r="AQ294" i="6"/>
  <c r="AO294" i="6"/>
  <c r="AN294" i="6"/>
  <c r="AK289" i="6" a="1"/>
  <c r="AK289" i="6"/>
  <c r="AD289" i="6"/>
  <c r="AL289" i="6"/>
  <c r="AM294" i="6"/>
  <c r="AH289" i="6" a="1"/>
  <c r="AH289" i="6"/>
  <c r="AI289" i="6"/>
  <c r="AJ294" i="6"/>
  <c r="AE289" i="6" a="1"/>
  <c r="AE289" i="6"/>
  <c r="AF289" i="6"/>
  <c r="AG294" i="6"/>
  <c r="AC294" i="6"/>
  <c r="AA289" i="6"/>
  <c r="AB294" i="6"/>
  <c r="Z294" i="6"/>
  <c r="AQ293" i="6"/>
  <c r="AO293" i="6"/>
  <c r="AN293" i="6"/>
  <c r="AK288" i="6" a="1"/>
  <c r="AK288" i="6"/>
  <c r="AD288" i="6"/>
  <c r="AL288" i="6"/>
  <c r="AM293" i="6"/>
  <c r="AH288" i="6" a="1"/>
  <c r="AH288" i="6"/>
  <c r="AI288" i="6"/>
  <c r="AJ293" i="6"/>
  <c r="AE288" i="6" a="1"/>
  <c r="AE288" i="6"/>
  <c r="AF288" i="6"/>
  <c r="AG293" i="6"/>
  <c r="AC293" i="6"/>
  <c r="AA288" i="6"/>
  <c r="AB293" i="6"/>
  <c r="Z293" i="6"/>
  <c r="AQ292" i="6"/>
  <c r="AO292" i="6"/>
  <c r="AN292" i="6"/>
  <c r="AK287" i="6" a="1"/>
  <c r="AK287" i="6"/>
  <c r="AD287" i="6"/>
  <c r="AL287" i="6"/>
  <c r="AM292" i="6"/>
  <c r="AH287" i="6" a="1"/>
  <c r="AH287" i="6"/>
  <c r="AI287" i="6"/>
  <c r="AJ292" i="6"/>
  <c r="AE287" i="6" a="1"/>
  <c r="AE287" i="6"/>
  <c r="AF287" i="6"/>
  <c r="AG292" i="6"/>
  <c r="AC292" i="6"/>
  <c r="AA287" i="6"/>
  <c r="AB292" i="6"/>
  <c r="Z292" i="6"/>
  <c r="AQ291" i="6"/>
  <c r="AO291" i="6"/>
  <c r="AN291" i="6"/>
  <c r="AK286" i="6" a="1"/>
  <c r="AK286" i="6"/>
  <c r="AD286" i="6"/>
  <c r="AL286" i="6"/>
  <c r="AM291" i="6"/>
  <c r="AH286" i="6" a="1"/>
  <c r="AH286" i="6"/>
  <c r="AI286" i="6"/>
  <c r="AJ291" i="6"/>
  <c r="AE286" i="6" a="1"/>
  <c r="AE286" i="6"/>
  <c r="AF286" i="6"/>
  <c r="AG291" i="6"/>
  <c r="AC291" i="6"/>
  <c r="AA286" i="6"/>
  <c r="AB291" i="6"/>
  <c r="Z291" i="6"/>
  <c r="AQ290" i="6"/>
  <c r="AO290" i="6"/>
  <c r="AN290" i="6"/>
  <c r="AK285" i="6" a="1"/>
  <c r="AK285" i="6"/>
  <c r="AD285" i="6"/>
  <c r="AL285" i="6"/>
  <c r="AM290" i="6"/>
  <c r="AH285" i="6" a="1"/>
  <c r="AH285" i="6"/>
  <c r="AI285" i="6"/>
  <c r="AJ290" i="6"/>
  <c r="AE285" i="6" a="1"/>
  <c r="AE285" i="6"/>
  <c r="AF285" i="6"/>
  <c r="AG290" i="6"/>
  <c r="AC290" i="6"/>
  <c r="AA285" i="6"/>
  <c r="AB290" i="6"/>
  <c r="Z290" i="6"/>
  <c r="AQ289" i="6"/>
  <c r="AO289" i="6"/>
  <c r="AN289" i="6"/>
  <c r="AK284" i="6" a="1"/>
  <c r="AK284" i="6"/>
  <c r="AD284" i="6"/>
  <c r="AL284" i="6"/>
  <c r="AM289" i="6"/>
  <c r="AH284" i="6" a="1"/>
  <c r="AH284" i="6"/>
  <c r="AI284" i="6"/>
  <c r="AJ289" i="6"/>
  <c r="AE284" i="6" a="1"/>
  <c r="AE284" i="6"/>
  <c r="AF284" i="6"/>
  <c r="AG289" i="6"/>
  <c r="AC289" i="6"/>
  <c r="AA284" i="6"/>
  <c r="AB289" i="6"/>
  <c r="Z289" i="6"/>
  <c r="AQ288" i="6"/>
  <c r="AO288" i="6"/>
  <c r="AN288" i="6"/>
  <c r="AK283" i="6" a="1"/>
  <c r="AK283" i="6"/>
  <c r="AD283" i="6"/>
  <c r="AL283" i="6"/>
  <c r="AM288" i="6"/>
  <c r="AH283" i="6" a="1"/>
  <c r="AH283" i="6"/>
  <c r="AI283" i="6"/>
  <c r="AJ288" i="6"/>
  <c r="AE283" i="6" a="1"/>
  <c r="AE283" i="6"/>
  <c r="AF283" i="6"/>
  <c r="AG288" i="6"/>
  <c r="AC288" i="6"/>
  <c r="AA283" i="6"/>
  <c r="AB288" i="6"/>
  <c r="Z288" i="6"/>
  <c r="AQ287" i="6"/>
  <c r="AO287" i="6"/>
  <c r="AN287" i="6"/>
  <c r="AK282" i="6" a="1"/>
  <c r="AK282" i="6"/>
  <c r="AD282" i="6"/>
  <c r="AL282" i="6"/>
  <c r="AM287" i="6"/>
  <c r="AH282" i="6" a="1"/>
  <c r="AH282" i="6"/>
  <c r="AI282" i="6"/>
  <c r="AJ287" i="6"/>
  <c r="AE282" i="6" a="1"/>
  <c r="AE282" i="6"/>
  <c r="AF282" i="6"/>
  <c r="AG287" i="6"/>
  <c r="AC287" i="6"/>
  <c r="AA282" i="6"/>
  <c r="AB287" i="6"/>
  <c r="Z287" i="6"/>
  <c r="AQ286" i="6"/>
  <c r="AO286" i="6"/>
  <c r="AN286" i="6"/>
  <c r="AK281" i="6" a="1"/>
  <c r="AK281" i="6"/>
  <c r="AD281" i="6"/>
  <c r="AL281" i="6"/>
  <c r="AM286" i="6"/>
  <c r="AH281" i="6" a="1"/>
  <c r="AH281" i="6"/>
  <c r="AI281" i="6"/>
  <c r="AJ286" i="6"/>
  <c r="AE281" i="6" a="1"/>
  <c r="AE281" i="6"/>
  <c r="AF281" i="6"/>
  <c r="AG286" i="6"/>
  <c r="AC286" i="6"/>
  <c r="AA281" i="6"/>
  <c r="AB286" i="6"/>
  <c r="Z286" i="6"/>
  <c r="AQ285" i="6"/>
  <c r="AO285" i="6"/>
  <c r="AN285" i="6"/>
  <c r="AK280" i="6" a="1"/>
  <c r="AK280" i="6"/>
  <c r="AD280" i="6"/>
  <c r="AL280" i="6"/>
  <c r="AM285" i="6"/>
  <c r="AH280" i="6" a="1"/>
  <c r="AH280" i="6"/>
  <c r="AI280" i="6"/>
  <c r="AJ285" i="6"/>
  <c r="AE280" i="6" a="1"/>
  <c r="AE280" i="6"/>
  <c r="AF280" i="6"/>
  <c r="AG285" i="6"/>
  <c r="AC285" i="6"/>
  <c r="AA280" i="6"/>
  <c r="AB285" i="6"/>
  <c r="Z285" i="6"/>
  <c r="AQ284" i="6"/>
  <c r="AO284" i="6"/>
  <c r="AN284" i="6"/>
  <c r="AK279" i="6" a="1"/>
  <c r="AK279" i="6"/>
  <c r="AD279" i="6"/>
  <c r="AL279" i="6"/>
  <c r="AM284" i="6"/>
  <c r="AH279" i="6" a="1"/>
  <c r="AH279" i="6"/>
  <c r="AI279" i="6"/>
  <c r="AJ284" i="6"/>
  <c r="AE279" i="6" a="1"/>
  <c r="AE279" i="6"/>
  <c r="AF279" i="6"/>
  <c r="AG284" i="6"/>
  <c r="AC284" i="6"/>
  <c r="AA279" i="6"/>
  <c r="AB284" i="6"/>
  <c r="Z284" i="6"/>
  <c r="AQ283" i="6"/>
  <c r="AO283" i="6"/>
  <c r="AN283" i="6"/>
  <c r="AK278" i="6" a="1"/>
  <c r="AK278" i="6"/>
  <c r="AD278" i="6"/>
  <c r="AL278" i="6"/>
  <c r="AM283" i="6"/>
  <c r="AH278" i="6" a="1"/>
  <c r="AH278" i="6"/>
  <c r="AI278" i="6"/>
  <c r="AJ283" i="6"/>
  <c r="AE278" i="6" a="1"/>
  <c r="AE278" i="6"/>
  <c r="AF278" i="6"/>
  <c r="AG283" i="6"/>
  <c r="AC283" i="6"/>
  <c r="AA278" i="6"/>
  <c r="AB283" i="6"/>
  <c r="Z283" i="6"/>
  <c r="AQ282" i="6"/>
  <c r="AO282" i="6"/>
  <c r="AN282" i="6"/>
  <c r="AK277" i="6" a="1"/>
  <c r="AK277" i="6"/>
  <c r="AD277" i="6"/>
  <c r="AL277" i="6"/>
  <c r="AM282" i="6"/>
  <c r="AH277" i="6" a="1"/>
  <c r="AH277" i="6"/>
  <c r="AI277" i="6"/>
  <c r="AJ282" i="6"/>
  <c r="AE277" i="6" a="1"/>
  <c r="AE277" i="6"/>
  <c r="AF277" i="6"/>
  <c r="AG282" i="6"/>
  <c r="AC282" i="6"/>
  <c r="AA277" i="6"/>
  <c r="AB282" i="6"/>
  <c r="Z282" i="6"/>
  <c r="AQ281" i="6"/>
  <c r="AO281" i="6"/>
  <c r="AN281" i="6"/>
  <c r="AK276" i="6" a="1"/>
  <c r="AK276" i="6"/>
  <c r="AD276" i="6"/>
  <c r="AL276" i="6"/>
  <c r="AM281" i="6"/>
  <c r="AH276" i="6" a="1"/>
  <c r="AH276" i="6"/>
  <c r="AI276" i="6"/>
  <c r="AJ281" i="6"/>
  <c r="AE276" i="6" a="1"/>
  <c r="AE276" i="6"/>
  <c r="AF276" i="6"/>
  <c r="AG281" i="6"/>
  <c r="AC281" i="6"/>
  <c r="AA276" i="6"/>
  <c r="AB281" i="6"/>
  <c r="Z281" i="6"/>
  <c r="AQ280" i="6"/>
  <c r="AO280" i="6"/>
  <c r="AN280" i="6"/>
  <c r="AK275" i="6" a="1"/>
  <c r="AK275" i="6"/>
  <c r="AD275" i="6"/>
  <c r="AL275" i="6"/>
  <c r="AM280" i="6"/>
  <c r="AH275" i="6" a="1"/>
  <c r="AH275" i="6"/>
  <c r="AI275" i="6"/>
  <c r="AJ280" i="6"/>
  <c r="AE275" i="6" a="1"/>
  <c r="AE275" i="6"/>
  <c r="AF275" i="6"/>
  <c r="AG280" i="6"/>
  <c r="AC280" i="6"/>
  <c r="AA275" i="6"/>
  <c r="AB280" i="6"/>
  <c r="Z280" i="6"/>
  <c r="AQ279" i="6"/>
  <c r="AO279" i="6"/>
  <c r="AN279" i="6"/>
  <c r="AK274" i="6" a="1"/>
  <c r="AK274" i="6"/>
  <c r="AD274" i="6"/>
  <c r="AL274" i="6"/>
  <c r="AM279" i="6"/>
  <c r="AH274" i="6" a="1"/>
  <c r="AH274" i="6"/>
  <c r="AI274" i="6"/>
  <c r="AJ279" i="6"/>
  <c r="AE274" i="6" a="1"/>
  <c r="AE274" i="6"/>
  <c r="AF274" i="6"/>
  <c r="AG279" i="6"/>
  <c r="AC279" i="6"/>
  <c r="AA274" i="6"/>
  <c r="AB279" i="6"/>
  <c r="Z279" i="6"/>
  <c r="AQ278" i="6"/>
  <c r="AO278" i="6"/>
  <c r="AN278" i="6"/>
  <c r="AK273" i="6" a="1"/>
  <c r="AK273" i="6"/>
  <c r="AD273" i="6"/>
  <c r="AL273" i="6"/>
  <c r="AM278" i="6"/>
  <c r="AH273" i="6" a="1"/>
  <c r="AH273" i="6"/>
  <c r="AI273" i="6"/>
  <c r="AJ278" i="6"/>
  <c r="AE273" i="6" a="1"/>
  <c r="AE273" i="6"/>
  <c r="AF273" i="6"/>
  <c r="AG278" i="6"/>
  <c r="AC278" i="6"/>
  <c r="AA273" i="6"/>
  <c r="AB278" i="6"/>
  <c r="Z278" i="6"/>
  <c r="AQ277" i="6"/>
  <c r="AO277" i="6"/>
  <c r="AN277" i="6"/>
  <c r="AK272" i="6" a="1"/>
  <c r="AK272" i="6"/>
  <c r="AD272" i="6"/>
  <c r="AL272" i="6"/>
  <c r="AM277" i="6"/>
  <c r="AH272" i="6" a="1"/>
  <c r="AH272" i="6"/>
  <c r="AI272" i="6"/>
  <c r="AJ277" i="6"/>
  <c r="AE272" i="6" a="1"/>
  <c r="AE272" i="6"/>
  <c r="AF272" i="6"/>
  <c r="AG277" i="6"/>
  <c r="AC277" i="6"/>
  <c r="AA272" i="6"/>
  <c r="AB277" i="6"/>
  <c r="Z277" i="6"/>
  <c r="AQ276" i="6"/>
  <c r="AO276" i="6"/>
  <c r="AN276" i="6"/>
  <c r="AK271" i="6" a="1"/>
  <c r="AK271" i="6"/>
  <c r="AD271" i="6"/>
  <c r="AL271" i="6"/>
  <c r="AM276" i="6"/>
  <c r="AH271" i="6" a="1"/>
  <c r="AH271" i="6"/>
  <c r="AI271" i="6"/>
  <c r="AJ276" i="6"/>
  <c r="AE271" i="6" a="1"/>
  <c r="AE271" i="6"/>
  <c r="AF271" i="6"/>
  <c r="AG276" i="6"/>
  <c r="AC276" i="6"/>
  <c r="AA271" i="6"/>
  <c r="AB276" i="6"/>
  <c r="Z276" i="6"/>
  <c r="AQ275" i="6"/>
  <c r="AO275" i="6"/>
  <c r="AN275" i="6"/>
  <c r="AK270" i="6" a="1"/>
  <c r="AK270" i="6"/>
  <c r="AD270" i="6"/>
  <c r="AL270" i="6"/>
  <c r="AM275" i="6"/>
  <c r="AH270" i="6" a="1"/>
  <c r="AH270" i="6"/>
  <c r="AI270" i="6"/>
  <c r="AJ275" i="6"/>
  <c r="AE270" i="6" a="1"/>
  <c r="AE270" i="6"/>
  <c r="AF270" i="6"/>
  <c r="AG275" i="6"/>
  <c r="AC275" i="6"/>
  <c r="AA270" i="6"/>
  <c r="AB275" i="6"/>
  <c r="Z275" i="6"/>
  <c r="AQ274" i="6"/>
  <c r="AO274" i="6"/>
  <c r="AN274" i="6"/>
  <c r="AK269" i="6" a="1"/>
  <c r="AK269" i="6"/>
  <c r="AD269" i="6"/>
  <c r="AL269" i="6"/>
  <c r="AM274" i="6"/>
  <c r="AH269" i="6" a="1"/>
  <c r="AH269" i="6"/>
  <c r="AI269" i="6"/>
  <c r="AJ274" i="6"/>
  <c r="AE269" i="6" a="1"/>
  <c r="AE269" i="6"/>
  <c r="AF269" i="6"/>
  <c r="AG274" i="6"/>
  <c r="AC274" i="6"/>
  <c r="AA269" i="6"/>
  <c r="AB274" i="6"/>
  <c r="Z274" i="6"/>
  <c r="AQ273" i="6"/>
  <c r="AO273" i="6"/>
  <c r="AN273" i="6"/>
  <c r="AK268" i="6" a="1"/>
  <c r="AK268" i="6"/>
  <c r="AD268" i="6"/>
  <c r="AL268" i="6"/>
  <c r="AM273" i="6"/>
  <c r="AH268" i="6" a="1"/>
  <c r="AH268" i="6"/>
  <c r="AI268" i="6"/>
  <c r="AJ273" i="6"/>
  <c r="AE268" i="6" a="1"/>
  <c r="AE268" i="6"/>
  <c r="AF268" i="6"/>
  <c r="AG273" i="6"/>
  <c r="AC273" i="6"/>
  <c r="AA268" i="6"/>
  <c r="AB273" i="6"/>
  <c r="Z273" i="6"/>
  <c r="AQ272" i="6"/>
  <c r="AO272" i="6"/>
  <c r="AN272" i="6"/>
  <c r="AK267" i="6" a="1"/>
  <c r="AK267" i="6"/>
  <c r="AD267" i="6"/>
  <c r="AL267" i="6"/>
  <c r="AM272" i="6"/>
  <c r="AH267" i="6" a="1"/>
  <c r="AH267" i="6"/>
  <c r="AI267" i="6"/>
  <c r="AJ272" i="6"/>
  <c r="AE267" i="6" a="1"/>
  <c r="AE267" i="6"/>
  <c r="AF267" i="6"/>
  <c r="AG272" i="6"/>
  <c r="AC272" i="6"/>
  <c r="AA267" i="6"/>
  <c r="AB272" i="6"/>
  <c r="Z272" i="6"/>
  <c r="AQ271" i="6"/>
  <c r="AO271" i="6"/>
  <c r="AN271" i="6"/>
  <c r="AK266" i="6" a="1"/>
  <c r="AK266" i="6"/>
  <c r="AD266" i="6"/>
  <c r="AL266" i="6"/>
  <c r="AM271" i="6"/>
  <c r="AH266" i="6" a="1"/>
  <c r="AH266" i="6"/>
  <c r="AI266" i="6"/>
  <c r="AJ271" i="6"/>
  <c r="AE266" i="6" a="1"/>
  <c r="AE266" i="6"/>
  <c r="AF266" i="6"/>
  <c r="AG271" i="6"/>
  <c r="AC271" i="6"/>
  <c r="AA266" i="6"/>
  <c r="AB271" i="6"/>
  <c r="Z271" i="6"/>
  <c r="AQ270" i="6"/>
  <c r="AO270" i="6"/>
  <c r="AN270" i="6"/>
  <c r="AK265" i="6" a="1"/>
  <c r="AK265" i="6"/>
  <c r="AD265" i="6"/>
  <c r="AL265" i="6"/>
  <c r="AM270" i="6"/>
  <c r="AH265" i="6" a="1"/>
  <c r="AH265" i="6"/>
  <c r="AI265" i="6"/>
  <c r="AJ270" i="6"/>
  <c r="AE265" i="6" a="1"/>
  <c r="AE265" i="6"/>
  <c r="AF265" i="6"/>
  <c r="AG270" i="6"/>
  <c r="AC270" i="6"/>
  <c r="AA265" i="6"/>
  <c r="AB270" i="6"/>
  <c r="Z270" i="6"/>
  <c r="AQ269" i="6"/>
  <c r="AO269" i="6"/>
  <c r="AN269" i="6"/>
  <c r="AK264" i="6" a="1"/>
  <c r="AK264" i="6"/>
  <c r="AD264" i="6"/>
  <c r="AL264" i="6"/>
  <c r="AM269" i="6"/>
  <c r="AH264" i="6" a="1"/>
  <c r="AH264" i="6"/>
  <c r="AI264" i="6"/>
  <c r="AJ269" i="6"/>
  <c r="AE264" i="6" a="1"/>
  <c r="AE264" i="6"/>
  <c r="AF264" i="6"/>
  <c r="AG269" i="6"/>
  <c r="AC269" i="6"/>
  <c r="AA264" i="6"/>
  <c r="AB269" i="6"/>
  <c r="Z269" i="6"/>
  <c r="AQ268" i="6"/>
  <c r="AO268" i="6"/>
  <c r="AN268" i="6"/>
  <c r="AK263" i="6" a="1"/>
  <c r="AK263" i="6"/>
  <c r="AD263" i="6"/>
  <c r="AL263" i="6"/>
  <c r="AM268" i="6"/>
  <c r="AH263" i="6" a="1"/>
  <c r="AH263" i="6"/>
  <c r="AI263" i="6"/>
  <c r="AJ268" i="6"/>
  <c r="AE263" i="6" a="1"/>
  <c r="AE263" i="6"/>
  <c r="AF263" i="6"/>
  <c r="AG268" i="6"/>
  <c r="AC268" i="6"/>
  <c r="AA263" i="6"/>
  <c r="AB268" i="6"/>
  <c r="Z268" i="6"/>
  <c r="AQ267" i="6"/>
  <c r="AO267" i="6"/>
  <c r="AN267" i="6"/>
  <c r="AK262" i="6" a="1"/>
  <c r="AK262" i="6"/>
  <c r="AD262" i="6"/>
  <c r="AL262" i="6"/>
  <c r="AM267" i="6"/>
  <c r="AH262" i="6" a="1"/>
  <c r="AH262" i="6"/>
  <c r="AI262" i="6"/>
  <c r="AJ267" i="6"/>
  <c r="AE262" i="6" a="1"/>
  <c r="AE262" i="6"/>
  <c r="AF262" i="6"/>
  <c r="AG267" i="6"/>
  <c r="AC267" i="6"/>
  <c r="AA262" i="6"/>
  <c r="AB267" i="6"/>
  <c r="Z267" i="6"/>
  <c r="AQ266" i="6"/>
  <c r="AO266" i="6"/>
  <c r="AN266" i="6"/>
  <c r="AK261" i="6" a="1"/>
  <c r="AK261" i="6"/>
  <c r="AD261" i="6"/>
  <c r="AL261" i="6"/>
  <c r="AM266" i="6"/>
  <c r="AH261" i="6" a="1"/>
  <c r="AH261" i="6"/>
  <c r="AI261" i="6"/>
  <c r="AJ266" i="6"/>
  <c r="AE261" i="6" a="1"/>
  <c r="AE261" i="6"/>
  <c r="AF261" i="6"/>
  <c r="AG266" i="6"/>
  <c r="AC266" i="6"/>
  <c r="AA261" i="6"/>
  <c r="AB266" i="6"/>
  <c r="Z266" i="6"/>
  <c r="AQ265" i="6"/>
  <c r="AO265" i="6"/>
  <c r="AN265" i="6"/>
  <c r="AK260" i="6" a="1"/>
  <c r="AK260" i="6"/>
  <c r="AD260" i="6"/>
  <c r="AL260" i="6"/>
  <c r="AM265" i="6"/>
  <c r="AH260" i="6" a="1"/>
  <c r="AH260" i="6"/>
  <c r="AI260" i="6"/>
  <c r="AJ265" i="6"/>
  <c r="AE260" i="6" a="1"/>
  <c r="AE260" i="6"/>
  <c r="AF260" i="6"/>
  <c r="AG265" i="6"/>
  <c r="AC265" i="6"/>
  <c r="AA260" i="6"/>
  <c r="AB265" i="6"/>
  <c r="Z265" i="6"/>
  <c r="AQ264" i="6"/>
  <c r="AO264" i="6"/>
  <c r="AN264" i="6"/>
  <c r="AK259" i="6" a="1"/>
  <c r="AK259" i="6"/>
  <c r="AD259" i="6"/>
  <c r="AL259" i="6"/>
  <c r="AM264" i="6"/>
  <c r="AH259" i="6" a="1"/>
  <c r="AH259" i="6"/>
  <c r="AI259" i="6"/>
  <c r="AJ264" i="6"/>
  <c r="AE259" i="6" a="1"/>
  <c r="AE259" i="6"/>
  <c r="AF259" i="6"/>
  <c r="AG264" i="6"/>
  <c r="AC264" i="6"/>
  <c r="AA259" i="6"/>
  <c r="AB264" i="6"/>
  <c r="Z264" i="6"/>
  <c r="AQ263" i="6"/>
  <c r="AO263" i="6"/>
  <c r="AN263" i="6"/>
  <c r="AK258" i="6" a="1"/>
  <c r="AK258" i="6"/>
  <c r="AD258" i="6"/>
  <c r="AL258" i="6"/>
  <c r="AM263" i="6"/>
  <c r="AH258" i="6" a="1"/>
  <c r="AH258" i="6"/>
  <c r="AI258" i="6"/>
  <c r="AJ263" i="6"/>
  <c r="AE258" i="6" a="1"/>
  <c r="AE258" i="6"/>
  <c r="AF258" i="6"/>
  <c r="AG263" i="6"/>
  <c r="AC263" i="6"/>
  <c r="AA258" i="6"/>
  <c r="AB263" i="6"/>
  <c r="Z263" i="6"/>
  <c r="AQ262" i="6"/>
  <c r="AO262" i="6"/>
  <c r="AN262" i="6"/>
  <c r="AK257" i="6" a="1"/>
  <c r="AK257" i="6"/>
  <c r="AD257" i="6"/>
  <c r="AL257" i="6"/>
  <c r="AM262" i="6"/>
  <c r="AH257" i="6" a="1"/>
  <c r="AH257" i="6"/>
  <c r="AI257" i="6"/>
  <c r="AJ262" i="6"/>
  <c r="AE257" i="6" a="1"/>
  <c r="AE257" i="6"/>
  <c r="AF257" i="6"/>
  <c r="AG262" i="6"/>
  <c r="AC262" i="6"/>
  <c r="AA257" i="6"/>
  <c r="AB262" i="6"/>
  <c r="Z262" i="6"/>
  <c r="AQ261" i="6"/>
  <c r="AO261" i="6"/>
  <c r="AN261" i="6"/>
  <c r="AK256" i="6" a="1"/>
  <c r="AK256" i="6"/>
  <c r="AD256" i="6"/>
  <c r="AL256" i="6"/>
  <c r="AM261" i="6"/>
  <c r="AH256" i="6" a="1"/>
  <c r="AH256" i="6"/>
  <c r="AI256" i="6"/>
  <c r="AJ261" i="6"/>
  <c r="AE256" i="6" a="1"/>
  <c r="AE256" i="6"/>
  <c r="AF256" i="6"/>
  <c r="AG261" i="6"/>
  <c r="AC261" i="6"/>
  <c r="AA256" i="6"/>
  <c r="AB261" i="6"/>
  <c r="Z261" i="6"/>
  <c r="AQ260" i="6"/>
  <c r="AO260" i="6"/>
  <c r="AN260" i="6"/>
  <c r="AK255" i="6" a="1"/>
  <c r="AK255" i="6"/>
  <c r="AD255" i="6"/>
  <c r="AL255" i="6"/>
  <c r="AM260" i="6"/>
  <c r="AH255" i="6" a="1"/>
  <c r="AH255" i="6"/>
  <c r="AI255" i="6"/>
  <c r="AJ260" i="6"/>
  <c r="AE255" i="6" a="1"/>
  <c r="AE255" i="6"/>
  <c r="AF255" i="6"/>
  <c r="AG260" i="6"/>
  <c r="AC260" i="6"/>
  <c r="AA255" i="6"/>
  <c r="AB260" i="6"/>
  <c r="Z260" i="6"/>
  <c r="AQ259" i="6"/>
  <c r="AO259" i="6"/>
  <c r="AN259" i="6"/>
  <c r="AK254" i="6" a="1"/>
  <c r="AK254" i="6"/>
  <c r="AD254" i="6"/>
  <c r="AL254" i="6"/>
  <c r="AM259" i="6"/>
  <c r="AH254" i="6" a="1"/>
  <c r="AH254" i="6"/>
  <c r="AI254" i="6"/>
  <c r="AJ259" i="6"/>
  <c r="AE254" i="6" a="1"/>
  <c r="AE254" i="6"/>
  <c r="AF254" i="6"/>
  <c r="AG259" i="6"/>
  <c r="AC259" i="6"/>
  <c r="AA254" i="6"/>
  <c r="AB259" i="6"/>
  <c r="Z259" i="6"/>
  <c r="AQ258" i="6"/>
  <c r="AO258" i="6"/>
  <c r="AN258" i="6"/>
  <c r="AK253" i="6" a="1"/>
  <c r="AK253" i="6"/>
  <c r="AD253" i="6"/>
  <c r="AL253" i="6"/>
  <c r="AM258" i="6"/>
  <c r="AH253" i="6" a="1"/>
  <c r="AH253" i="6"/>
  <c r="AI253" i="6"/>
  <c r="AJ258" i="6"/>
  <c r="AE253" i="6" a="1"/>
  <c r="AE253" i="6"/>
  <c r="AF253" i="6"/>
  <c r="AG258" i="6"/>
  <c r="AC258" i="6"/>
  <c r="AA253" i="6"/>
  <c r="AB258" i="6"/>
  <c r="Z258" i="6"/>
  <c r="AQ257" i="6"/>
  <c r="AO257" i="6"/>
  <c r="AN257" i="6"/>
  <c r="AK252" i="6" a="1"/>
  <c r="AK252" i="6"/>
  <c r="AD252" i="6"/>
  <c r="AL252" i="6"/>
  <c r="AM257" i="6"/>
  <c r="AH252" i="6" a="1"/>
  <c r="AH252" i="6"/>
  <c r="AI252" i="6"/>
  <c r="AJ257" i="6"/>
  <c r="AE252" i="6" a="1"/>
  <c r="AE252" i="6"/>
  <c r="AF252" i="6"/>
  <c r="AG257" i="6"/>
  <c r="AC257" i="6"/>
  <c r="AA252" i="6"/>
  <c r="AB257" i="6"/>
  <c r="Z257" i="6"/>
  <c r="AQ256" i="6"/>
  <c r="AO256" i="6"/>
  <c r="AN256" i="6"/>
  <c r="AK251" i="6" a="1"/>
  <c r="AK251" i="6"/>
  <c r="AD251" i="6"/>
  <c r="AL251" i="6"/>
  <c r="AM256" i="6"/>
  <c r="AH251" i="6" a="1"/>
  <c r="AH251" i="6"/>
  <c r="AI251" i="6"/>
  <c r="AJ256" i="6"/>
  <c r="AE251" i="6" a="1"/>
  <c r="AE251" i="6"/>
  <c r="AF251" i="6"/>
  <c r="AG256" i="6"/>
  <c r="AC256" i="6"/>
  <c r="AA251" i="6"/>
  <c r="AB256" i="6"/>
  <c r="Z256" i="6"/>
  <c r="AQ255" i="6"/>
  <c r="AO255" i="6"/>
  <c r="AN255" i="6"/>
  <c r="AK250" i="6" a="1"/>
  <c r="AK250" i="6"/>
  <c r="AD250" i="6"/>
  <c r="AL250" i="6"/>
  <c r="AM255" i="6"/>
  <c r="AH250" i="6" a="1"/>
  <c r="AH250" i="6"/>
  <c r="AI250" i="6"/>
  <c r="AJ255" i="6"/>
  <c r="AE250" i="6" a="1"/>
  <c r="AE250" i="6"/>
  <c r="AF250" i="6"/>
  <c r="AG255" i="6"/>
  <c r="AC255" i="6"/>
  <c r="AA250" i="6"/>
  <c r="AB255" i="6"/>
  <c r="Z255" i="6"/>
  <c r="AQ254" i="6"/>
  <c r="AO254" i="6"/>
  <c r="AN254" i="6"/>
  <c r="AK249" i="6" a="1"/>
  <c r="AK249" i="6"/>
  <c r="AD249" i="6"/>
  <c r="AL249" i="6"/>
  <c r="AM254" i="6"/>
  <c r="AH249" i="6" a="1"/>
  <c r="AH249" i="6"/>
  <c r="AI249" i="6"/>
  <c r="AJ254" i="6"/>
  <c r="AE249" i="6" a="1"/>
  <c r="AE249" i="6"/>
  <c r="AF249" i="6"/>
  <c r="AG254" i="6"/>
  <c r="AC254" i="6"/>
  <c r="AA249" i="6"/>
  <c r="AB254" i="6"/>
  <c r="Z254" i="6"/>
  <c r="AQ253" i="6"/>
  <c r="AO253" i="6"/>
  <c r="AN253" i="6"/>
  <c r="AK248" i="6" a="1"/>
  <c r="AK248" i="6"/>
  <c r="AD248" i="6"/>
  <c r="AL248" i="6"/>
  <c r="AM253" i="6"/>
  <c r="AH248" i="6" a="1"/>
  <c r="AH248" i="6"/>
  <c r="AI248" i="6"/>
  <c r="AJ253" i="6"/>
  <c r="AE248" i="6" a="1"/>
  <c r="AE248" i="6"/>
  <c r="AF248" i="6"/>
  <c r="AG253" i="6"/>
  <c r="AC253" i="6"/>
  <c r="AA248" i="6"/>
  <c r="AB253" i="6"/>
  <c r="Z253" i="6"/>
  <c r="AQ252" i="6"/>
  <c r="AO252" i="6"/>
  <c r="AN252" i="6"/>
  <c r="AK247" i="6" a="1"/>
  <c r="AK247" i="6"/>
  <c r="AD247" i="6"/>
  <c r="AL247" i="6"/>
  <c r="AM252" i="6"/>
  <c r="AH247" i="6" a="1"/>
  <c r="AH247" i="6"/>
  <c r="AI247" i="6"/>
  <c r="AJ252" i="6"/>
  <c r="AE247" i="6" a="1"/>
  <c r="AE247" i="6"/>
  <c r="AF247" i="6"/>
  <c r="AG252" i="6"/>
  <c r="AC252" i="6"/>
  <c r="AA247" i="6"/>
  <c r="AB252" i="6"/>
  <c r="Z252" i="6"/>
  <c r="AQ251" i="6"/>
  <c r="AO251" i="6"/>
  <c r="AN251" i="6"/>
  <c r="AK246" i="6" a="1"/>
  <c r="AK246" i="6"/>
  <c r="AD246" i="6"/>
  <c r="AL246" i="6"/>
  <c r="AM251" i="6"/>
  <c r="AH246" i="6" a="1"/>
  <c r="AH246" i="6"/>
  <c r="AI246" i="6"/>
  <c r="AJ251" i="6"/>
  <c r="AE246" i="6" a="1"/>
  <c r="AE246" i="6"/>
  <c r="AF246" i="6"/>
  <c r="AG251" i="6"/>
  <c r="AC251" i="6"/>
  <c r="AA246" i="6"/>
  <c r="AB251" i="6"/>
  <c r="Z251" i="6"/>
  <c r="AQ250" i="6"/>
  <c r="AO250" i="6"/>
  <c r="AN250" i="6"/>
  <c r="AK245" i="6" a="1"/>
  <c r="AK245" i="6"/>
  <c r="AD245" i="6"/>
  <c r="AL245" i="6"/>
  <c r="AM250" i="6"/>
  <c r="AH245" i="6" a="1"/>
  <c r="AH245" i="6"/>
  <c r="AI245" i="6"/>
  <c r="AJ250" i="6"/>
  <c r="AE245" i="6" a="1"/>
  <c r="AE245" i="6"/>
  <c r="AF245" i="6"/>
  <c r="AG250" i="6"/>
  <c r="AC250" i="6"/>
  <c r="AA245" i="6"/>
  <c r="AB250" i="6"/>
  <c r="Z250" i="6"/>
  <c r="AQ249" i="6"/>
  <c r="AO249" i="6"/>
  <c r="AN249" i="6"/>
  <c r="AK244" i="6" a="1"/>
  <c r="AK244" i="6"/>
  <c r="AD244" i="6"/>
  <c r="AL244" i="6"/>
  <c r="AM249" i="6"/>
  <c r="AH244" i="6" a="1"/>
  <c r="AH244" i="6"/>
  <c r="AI244" i="6"/>
  <c r="AJ249" i="6"/>
  <c r="AE244" i="6" a="1"/>
  <c r="AE244" i="6"/>
  <c r="AF244" i="6"/>
  <c r="AG249" i="6"/>
  <c r="AC249" i="6"/>
  <c r="AA244" i="6"/>
  <c r="AB249" i="6"/>
  <c r="Z249" i="6"/>
  <c r="AQ248" i="6"/>
  <c r="AO248" i="6"/>
  <c r="AN248" i="6"/>
  <c r="AK243" i="6" a="1"/>
  <c r="AK243" i="6"/>
  <c r="AD243" i="6"/>
  <c r="AL243" i="6"/>
  <c r="AM248" i="6"/>
  <c r="AH243" i="6" a="1"/>
  <c r="AH243" i="6"/>
  <c r="AI243" i="6"/>
  <c r="AJ248" i="6"/>
  <c r="AE243" i="6" a="1"/>
  <c r="AE243" i="6"/>
  <c r="AF243" i="6"/>
  <c r="AG248" i="6"/>
  <c r="AC248" i="6"/>
  <c r="AA243" i="6"/>
  <c r="AB248" i="6"/>
  <c r="Z248" i="6"/>
  <c r="AQ247" i="6"/>
  <c r="AO247" i="6"/>
  <c r="AN247" i="6"/>
  <c r="AK242" i="6" a="1"/>
  <c r="AK242" i="6"/>
  <c r="AD242" i="6"/>
  <c r="AL242" i="6"/>
  <c r="AM247" i="6"/>
  <c r="AH242" i="6" a="1"/>
  <c r="AH242" i="6"/>
  <c r="AI242" i="6"/>
  <c r="AJ247" i="6"/>
  <c r="AE242" i="6" a="1"/>
  <c r="AE242" i="6"/>
  <c r="AF242" i="6"/>
  <c r="AG247" i="6"/>
  <c r="AC247" i="6"/>
  <c r="AA242" i="6"/>
  <c r="AB247" i="6"/>
  <c r="Z247" i="6"/>
  <c r="AQ246" i="6"/>
  <c r="AO246" i="6"/>
  <c r="AN246" i="6"/>
  <c r="AK241" i="6" a="1"/>
  <c r="AK241" i="6"/>
  <c r="AD241" i="6"/>
  <c r="AL241" i="6"/>
  <c r="AM246" i="6"/>
  <c r="AH241" i="6" a="1"/>
  <c r="AH241" i="6"/>
  <c r="AI241" i="6"/>
  <c r="AJ246" i="6"/>
  <c r="AE241" i="6" a="1"/>
  <c r="AE241" i="6"/>
  <c r="AF241" i="6"/>
  <c r="AG246" i="6"/>
  <c r="AC246" i="6"/>
  <c r="AA241" i="6"/>
  <c r="AB246" i="6"/>
  <c r="Z246" i="6"/>
  <c r="AQ245" i="6"/>
  <c r="AO245" i="6"/>
  <c r="AN245" i="6"/>
  <c r="AK240" i="6" a="1"/>
  <c r="AK240" i="6"/>
  <c r="AD240" i="6"/>
  <c r="AL240" i="6"/>
  <c r="AM245" i="6"/>
  <c r="AH240" i="6" a="1"/>
  <c r="AH240" i="6"/>
  <c r="AI240" i="6"/>
  <c r="AJ245" i="6"/>
  <c r="AE240" i="6" a="1"/>
  <c r="AE240" i="6"/>
  <c r="AF240" i="6"/>
  <c r="AG245" i="6"/>
  <c r="AC245" i="6"/>
  <c r="AA240" i="6"/>
  <c r="AB245" i="6"/>
  <c r="Z245" i="6"/>
  <c r="AQ244" i="6"/>
  <c r="AO244" i="6"/>
  <c r="AN244" i="6"/>
  <c r="AK239" i="6" a="1"/>
  <c r="AK239" i="6"/>
  <c r="AD239" i="6"/>
  <c r="AL239" i="6"/>
  <c r="AM244" i="6"/>
  <c r="AH239" i="6" a="1"/>
  <c r="AH239" i="6"/>
  <c r="AI239" i="6"/>
  <c r="AJ244" i="6"/>
  <c r="AE239" i="6" a="1"/>
  <c r="AE239" i="6"/>
  <c r="AF239" i="6"/>
  <c r="AG244" i="6"/>
  <c r="AC244" i="6"/>
  <c r="AA239" i="6"/>
  <c r="AB244" i="6"/>
  <c r="Z244" i="6"/>
  <c r="AQ243" i="6"/>
  <c r="AO243" i="6"/>
  <c r="AN243" i="6"/>
  <c r="AK238" i="6" a="1"/>
  <c r="AK238" i="6"/>
  <c r="AD238" i="6"/>
  <c r="AL238" i="6"/>
  <c r="AM243" i="6"/>
  <c r="AH238" i="6" a="1"/>
  <c r="AH238" i="6"/>
  <c r="AI238" i="6"/>
  <c r="AJ243" i="6"/>
  <c r="AE238" i="6" a="1"/>
  <c r="AE238" i="6"/>
  <c r="AF238" i="6"/>
  <c r="AG243" i="6"/>
  <c r="AC243" i="6"/>
  <c r="AA238" i="6"/>
  <c r="AB243" i="6"/>
  <c r="Z243" i="6"/>
  <c r="AQ242" i="6"/>
  <c r="AO242" i="6"/>
  <c r="AN242" i="6"/>
  <c r="AK237" i="6" a="1"/>
  <c r="AK237" i="6"/>
  <c r="AD237" i="6"/>
  <c r="AL237" i="6"/>
  <c r="AM242" i="6"/>
  <c r="AH237" i="6" a="1"/>
  <c r="AH237" i="6"/>
  <c r="AI237" i="6"/>
  <c r="AJ242" i="6"/>
  <c r="AE237" i="6" a="1"/>
  <c r="AE237" i="6"/>
  <c r="AF237" i="6"/>
  <c r="AG242" i="6"/>
  <c r="AC242" i="6"/>
  <c r="AA237" i="6"/>
  <c r="AB242" i="6"/>
  <c r="Z242" i="6"/>
  <c r="AQ241" i="6"/>
  <c r="AO241" i="6"/>
  <c r="AN241" i="6"/>
  <c r="AK236" i="6" a="1"/>
  <c r="AK236" i="6"/>
  <c r="AD236" i="6"/>
  <c r="AL236" i="6"/>
  <c r="AM241" i="6"/>
  <c r="AH236" i="6" a="1"/>
  <c r="AH236" i="6"/>
  <c r="AI236" i="6"/>
  <c r="AJ241" i="6"/>
  <c r="AE236" i="6" a="1"/>
  <c r="AE236" i="6"/>
  <c r="AF236" i="6"/>
  <c r="AG241" i="6"/>
  <c r="AC241" i="6"/>
  <c r="AA236" i="6"/>
  <c r="AB241" i="6"/>
  <c r="Z241" i="6"/>
  <c r="AQ240" i="6"/>
  <c r="AO240" i="6"/>
  <c r="AN240" i="6"/>
  <c r="AK235" i="6" a="1"/>
  <c r="AK235" i="6"/>
  <c r="AD235" i="6"/>
  <c r="AL235" i="6"/>
  <c r="AM240" i="6"/>
  <c r="AH235" i="6" a="1"/>
  <c r="AH235" i="6"/>
  <c r="AI235" i="6"/>
  <c r="AJ240" i="6"/>
  <c r="AE235" i="6" a="1"/>
  <c r="AE235" i="6"/>
  <c r="AF235" i="6"/>
  <c r="AG240" i="6"/>
  <c r="AC240" i="6"/>
  <c r="AA235" i="6"/>
  <c r="AB240" i="6"/>
  <c r="Z240" i="6"/>
  <c r="AQ239" i="6"/>
  <c r="AO239" i="6"/>
  <c r="AN239" i="6"/>
  <c r="AK234" i="6" a="1"/>
  <c r="AK234" i="6"/>
  <c r="AD234" i="6"/>
  <c r="AL234" i="6"/>
  <c r="AM239" i="6"/>
  <c r="AH234" i="6" a="1"/>
  <c r="AH234" i="6"/>
  <c r="AI234" i="6"/>
  <c r="AJ239" i="6"/>
  <c r="AE234" i="6" a="1"/>
  <c r="AE234" i="6"/>
  <c r="AF234" i="6"/>
  <c r="AG239" i="6"/>
  <c r="AC239" i="6"/>
  <c r="AA234" i="6"/>
  <c r="AB239" i="6"/>
  <c r="Z239" i="6"/>
  <c r="AQ238" i="6"/>
  <c r="AO238" i="6"/>
  <c r="AN238" i="6"/>
  <c r="AK233" i="6" a="1"/>
  <c r="AK233" i="6"/>
  <c r="AD233" i="6"/>
  <c r="AL233" i="6"/>
  <c r="AM238" i="6"/>
  <c r="AH233" i="6" a="1"/>
  <c r="AH233" i="6"/>
  <c r="AI233" i="6"/>
  <c r="AJ238" i="6"/>
  <c r="AE233" i="6" a="1"/>
  <c r="AE233" i="6"/>
  <c r="AF233" i="6"/>
  <c r="AG238" i="6"/>
  <c r="AC238" i="6"/>
  <c r="AA233" i="6"/>
  <c r="AB238" i="6"/>
  <c r="Z238" i="6"/>
  <c r="AQ237" i="6"/>
  <c r="AO237" i="6"/>
  <c r="AN237" i="6"/>
  <c r="AK232" i="6" a="1"/>
  <c r="AK232" i="6"/>
  <c r="AD232" i="6"/>
  <c r="AL232" i="6"/>
  <c r="AM237" i="6"/>
  <c r="AH232" i="6" a="1"/>
  <c r="AH232" i="6"/>
  <c r="AI232" i="6"/>
  <c r="AJ237" i="6"/>
  <c r="AE232" i="6" a="1"/>
  <c r="AE232" i="6"/>
  <c r="AF232" i="6"/>
  <c r="AG237" i="6"/>
  <c r="AC237" i="6"/>
  <c r="AA232" i="6"/>
  <c r="AB237" i="6"/>
  <c r="Z237" i="6"/>
  <c r="AQ236" i="6"/>
  <c r="AO236" i="6"/>
  <c r="AN236" i="6"/>
  <c r="AK231" i="6" a="1"/>
  <c r="AK231" i="6"/>
  <c r="AD231" i="6"/>
  <c r="AL231" i="6"/>
  <c r="AM236" i="6"/>
  <c r="AH231" i="6" a="1"/>
  <c r="AH231" i="6"/>
  <c r="AI231" i="6"/>
  <c r="AJ236" i="6"/>
  <c r="AE231" i="6" a="1"/>
  <c r="AE231" i="6"/>
  <c r="AF231" i="6"/>
  <c r="AG236" i="6"/>
  <c r="AC236" i="6"/>
  <c r="AA231" i="6"/>
  <c r="AB236" i="6"/>
  <c r="Z236" i="6"/>
  <c r="AQ235" i="6"/>
  <c r="AO235" i="6"/>
  <c r="AN235" i="6"/>
  <c r="AK230" i="6" a="1"/>
  <c r="AK230" i="6"/>
  <c r="AD230" i="6"/>
  <c r="AL230" i="6"/>
  <c r="AM235" i="6"/>
  <c r="AH230" i="6" a="1"/>
  <c r="AH230" i="6"/>
  <c r="AI230" i="6"/>
  <c r="AJ235" i="6"/>
  <c r="AE230" i="6" a="1"/>
  <c r="AE230" i="6"/>
  <c r="AF230" i="6"/>
  <c r="AG235" i="6"/>
  <c r="AC235" i="6"/>
  <c r="AA230" i="6"/>
  <c r="AB235" i="6"/>
  <c r="Z235" i="6"/>
  <c r="AQ234" i="6"/>
  <c r="AO234" i="6"/>
  <c r="AN234" i="6"/>
  <c r="AK229" i="6" a="1"/>
  <c r="AK229" i="6"/>
  <c r="AD229" i="6"/>
  <c r="AL229" i="6"/>
  <c r="AM234" i="6"/>
  <c r="AH229" i="6" a="1"/>
  <c r="AH229" i="6"/>
  <c r="AI229" i="6"/>
  <c r="AJ234" i="6"/>
  <c r="AE229" i="6" a="1"/>
  <c r="AE229" i="6"/>
  <c r="AF229" i="6"/>
  <c r="AG234" i="6"/>
  <c r="AC234" i="6"/>
  <c r="AA229" i="6"/>
  <c r="AB234" i="6"/>
  <c r="Z234" i="6"/>
  <c r="AQ233" i="6"/>
  <c r="AO233" i="6"/>
  <c r="AN233" i="6"/>
  <c r="AK228" i="6" a="1"/>
  <c r="AK228" i="6"/>
  <c r="AD228" i="6"/>
  <c r="AL228" i="6"/>
  <c r="AM233" i="6"/>
  <c r="AH228" i="6" a="1"/>
  <c r="AH228" i="6"/>
  <c r="AI228" i="6"/>
  <c r="AJ233" i="6"/>
  <c r="AE228" i="6" a="1"/>
  <c r="AE228" i="6"/>
  <c r="AF228" i="6"/>
  <c r="AG233" i="6"/>
  <c r="AC233" i="6"/>
  <c r="AA228" i="6"/>
  <c r="AB233" i="6"/>
  <c r="Z233" i="6"/>
  <c r="AQ232" i="6"/>
  <c r="AO232" i="6"/>
  <c r="AN232" i="6"/>
  <c r="AK227" i="6" a="1"/>
  <c r="AK227" i="6"/>
  <c r="AD227" i="6"/>
  <c r="AL227" i="6"/>
  <c r="AM232" i="6"/>
  <c r="AH227" i="6" a="1"/>
  <c r="AH227" i="6"/>
  <c r="AI227" i="6"/>
  <c r="AJ232" i="6"/>
  <c r="AE227" i="6" a="1"/>
  <c r="AE227" i="6"/>
  <c r="AF227" i="6"/>
  <c r="AG232" i="6"/>
  <c r="AC232" i="6"/>
  <c r="AA227" i="6"/>
  <c r="AB232" i="6"/>
  <c r="Z232" i="6"/>
  <c r="AQ231" i="6"/>
  <c r="AO231" i="6"/>
  <c r="AN231" i="6"/>
  <c r="AK226" i="6" a="1"/>
  <c r="AK226" i="6"/>
  <c r="AD226" i="6"/>
  <c r="AL226" i="6"/>
  <c r="AM231" i="6"/>
  <c r="AH226" i="6" a="1"/>
  <c r="AH226" i="6"/>
  <c r="AI226" i="6"/>
  <c r="AJ231" i="6"/>
  <c r="AE226" i="6" a="1"/>
  <c r="AE226" i="6"/>
  <c r="AF226" i="6"/>
  <c r="AG231" i="6"/>
  <c r="AC231" i="6"/>
  <c r="AA226" i="6"/>
  <c r="AB231" i="6"/>
  <c r="Z231" i="6"/>
  <c r="AQ230" i="6"/>
  <c r="AO230" i="6"/>
  <c r="AN230" i="6"/>
  <c r="AK225" i="6" a="1"/>
  <c r="AK225" i="6"/>
  <c r="AD225" i="6"/>
  <c r="AL225" i="6"/>
  <c r="AM230" i="6"/>
  <c r="AH225" i="6" a="1"/>
  <c r="AH225" i="6"/>
  <c r="AI225" i="6"/>
  <c r="AJ230" i="6"/>
  <c r="AE225" i="6" a="1"/>
  <c r="AE225" i="6"/>
  <c r="AF225" i="6"/>
  <c r="AG230" i="6"/>
  <c r="AC230" i="6"/>
  <c r="AA225" i="6"/>
  <c r="AB230" i="6"/>
  <c r="Z230" i="6"/>
  <c r="AQ229" i="6"/>
  <c r="AO229" i="6"/>
  <c r="AN229" i="6"/>
  <c r="AK224" i="6" a="1"/>
  <c r="AK224" i="6"/>
  <c r="AD224" i="6"/>
  <c r="AL224" i="6"/>
  <c r="AM229" i="6"/>
  <c r="AH224" i="6" a="1"/>
  <c r="AH224" i="6"/>
  <c r="AI224" i="6"/>
  <c r="AJ229" i="6"/>
  <c r="AE224" i="6" a="1"/>
  <c r="AE224" i="6"/>
  <c r="AF224" i="6"/>
  <c r="AG229" i="6"/>
  <c r="AC229" i="6"/>
  <c r="AA224" i="6"/>
  <c r="AB229" i="6"/>
  <c r="Z229" i="6"/>
  <c r="AQ228" i="6"/>
  <c r="AO228" i="6"/>
  <c r="AN228" i="6"/>
  <c r="AK223" i="6" a="1"/>
  <c r="AK223" i="6"/>
  <c r="AD223" i="6"/>
  <c r="AL223" i="6"/>
  <c r="AM228" i="6"/>
  <c r="AH223" i="6" a="1"/>
  <c r="AH223" i="6"/>
  <c r="AI223" i="6"/>
  <c r="AJ228" i="6"/>
  <c r="AE223" i="6" a="1"/>
  <c r="AE223" i="6"/>
  <c r="AF223" i="6"/>
  <c r="AG228" i="6"/>
  <c r="AC228" i="6"/>
  <c r="AA223" i="6"/>
  <c r="AB228" i="6"/>
  <c r="Z228" i="6"/>
  <c r="AQ227" i="6"/>
  <c r="AO227" i="6"/>
  <c r="AN227" i="6"/>
  <c r="AK222" i="6" a="1"/>
  <c r="AK222" i="6"/>
  <c r="AD222" i="6"/>
  <c r="AL222" i="6"/>
  <c r="AM227" i="6"/>
  <c r="AH222" i="6" a="1"/>
  <c r="AH222" i="6"/>
  <c r="AI222" i="6"/>
  <c r="AJ227" i="6"/>
  <c r="AE222" i="6" a="1"/>
  <c r="AE222" i="6"/>
  <c r="AF222" i="6"/>
  <c r="AG227" i="6"/>
  <c r="AC227" i="6"/>
  <c r="AA222" i="6"/>
  <c r="AB227" i="6"/>
  <c r="Z227" i="6"/>
  <c r="AQ226" i="6"/>
  <c r="AO226" i="6"/>
  <c r="AN226" i="6"/>
  <c r="AK221" i="6" a="1"/>
  <c r="AK221" i="6"/>
  <c r="AD221" i="6"/>
  <c r="AL221" i="6"/>
  <c r="AM226" i="6"/>
  <c r="AH221" i="6" a="1"/>
  <c r="AH221" i="6"/>
  <c r="AI221" i="6"/>
  <c r="AJ226" i="6"/>
  <c r="AE221" i="6" a="1"/>
  <c r="AE221" i="6"/>
  <c r="AF221" i="6"/>
  <c r="AG226" i="6"/>
  <c r="AC226" i="6"/>
  <c r="AA221" i="6"/>
  <c r="AB226" i="6"/>
  <c r="Z226" i="6"/>
  <c r="AQ225" i="6"/>
  <c r="AO225" i="6"/>
  <c r="AN225" i="6"/>
  <c r="AK220" i="6" a="1"/>
  <c r="AK220" i="6"/>
  <c r="AD220" i="6"/>
  <c r="AL220" i="6"/>
  <c r="AM225" i="6"/>
  <c r="AH220" i="6" a="1"/>
  <c r="AH220" i="6"/>
  <c r="AI220" i="6"/>
  <c r="AJ225" i="6"/>
  <c r="AE220" i="6" a="1"/>
  <c r="AE220" i="6"/>
  <c r="AF220" i="6"/>
  <c r="AG225" i="6"/>
  <c r="AC225" i="6"/>
  <c r="AA220" i="6"/>
  <c r="AB225" i="6"/>
  <c r="Z225" i="6"/>
  <c r="AQ224" i="6"/>
  <c r="AO224" i="6"/>
  <c r="AN224" i="6"/>
  <c r="AK219" i="6" a="1"/>
  <c r="AK219" i="6"/>
  <c r="AD219" i="6"/>
  <c r="AL219" i="6"/>
  <c r="AM224" i="6"/>
  <c r="AH219" i="6" a="1"/>
  <c r="AH219" i="6"/>
  <c r="AI219" i="6"/>
  <c r="AJ224" i="6"/>
  <c r="AE219" i="6" a="1"/>
  <c r="AE219" i="6"/>
  <c r="AF219" i="6"/>
  <c r="AG224" i="6"/>
  <c r="AC224" i="6"/>
  <c r="AA219" i="6"/>
  <c r="AB224" i="6"/>
  <c r="Z224" i="6"/>
  <c r="AQ223" i="6"/>
  <c r="AO223" i="6"/>
  <c r="AN223" i="6"/>
  <c r="AK218" i="6" a="1"/>
  <c r="AK218" i="6"/>
  <c r="AD218" i="6"/>
  <c r="AL218" i="6"/>
  <c r="AM223" i="6"/>
  <c r="AH218" i="6" a="1"/>
  <c r="AH218" i="6"/>
  <c r="AI218" i="6"/>
  <c r="AJ223" i="6"/>
  <c r="AE218" i="6" a="1"/>
  <c r="AE218" i="6"/>
  <c r="AF218" i="6"/>
  <c r="AG223" i="6"/>
  <c r="AC223" i="6"/>
  <c r="AA218" i="6"/>
  <c r="AB223" i="6"/>
  <c r="Z223" i="6"/>
  <c r="AQ222" i="6"/>
  <c r="AO222" i="6"/>
  <c r="AN222" i="6"/>
  <c r="AK217" i="6" a="1"/>
  <c r="AK217" i="6"/>
  <c r="AD217" i="6"/>
  <c r="AL217" i="6"/>
  <c r="AM222" i="6"/>
  <c r="AH217" i="6" a="1"/>
  <c r="AH217" i="6"/>
  <c r="AI217" i="6"/>
  <c r="AJ222" i="6"/>
  <c r="AE217" i="6" a="1"/>
  <c r="AE217" i="6"/>
  <c r="AF217" i="6"/>
  <c r="AG222" i="6"/>
  <c r="AC222" i="6"/>
  <c r="AA217" i="6"/>
  <c r="AB222" i="6"/>
  <c r="Z222" i="6"/>
  <c r="AQ221" i="6"/>
  <c r="AO221" i="6"/>
  <c r="AN221" i="6"/>
  <c r="AK216" i="6" a="1"/>
  <c r="AK216" i="6"/>
  <c r="AD216" i="6"/>
  <c r="AL216" i="6"/>
  <c r="AM221" i="6"/>
  <c r="AH216" i="6" a="1"/>
  <c r="AH216" i="6"/>
  <c r="AI216" i="6"/>
  <c r="AJ221" i="6"/>
  <c r="AE216" i="6" a="1"/>
  <c r="AE216" i="6"/>
  <c r="AF216" i="6"/>
  <c r="AG221" i="6"/>
  <c r="AC221" i="6"/>
  <c r="AA216" i="6"/>
  <c r="AB221" i="6"/>
  <c r="Z221" i="6"/>
  <c r="AQ220" i="6"/>
  <c r="AO220" i="6"/>
  <c r="AN220" i="6"/>
  <c r="AK215" i="6" a="1"/>
  <c r="AK215" i="6"/>
  <c r="AD215" i="6"/>
  <c r="AL215" i="6"/>
  <c r="AM220" i="6"/>
  <c r="AH215" i="6" a="1"/>
  <c r="AH215" i="6"/>
  <c r="AI215" i="6"/>
  <c r="AJ220" i="6"/>
  <c r="AE215" i="6" a="1"/>
  <c r="AE215" i="6"/>
  <c r="AF215" i="6"/>
  <c r="AG220" i="6"/>
  <c r="AC220" i="6"/>
  <c r="AA215" i="6"/>
  <c r="AB220" i="6"/>
  <c r="Z220" i="6"/>
  <c r="AQ219" i="6"/>
  <c r="AO219" i="6"/>
  <c r="AN219" i="6"/>
  <c r="AK214" i="6" a="1"/>
  <c r="AK214" i="6"/>
  <c r="AD214" i="6"/>
  <c r="AL214" i="6"/>
  <c r="AM219" i="6"/>
  <c r="AH214" i="6" a="1"/>
  <c r="AH214" i="6"/>
  <c r="AI214" i="6"/>
  <c r="AJ219" i="6"/>
  <c r="AE214" i="6" a="1"/>
  <c r="AE214" i="6"/>
  <c r="AF214" i="6"/>
  <c r="AG219" i="6"/>
  <c r="AC219" i="6"/>
  <c r="AA214" i="6"/>
  <c r="AB219" i="6"/>
  <c r="Z219" i="6"/>
  <c r="AQ218" i="6"/>
  <c r="AO218" i="6"/>
  <c r="AN218" i="6"/>
  <c r="AK213" i="6" a="1"/>
  <c r="AK213" i="6"/>
  <c r="AD213" i="6"/>
  <c r="AL213" i="6"/>
  <c r="AM218" i="6"/>
  <c r="AH213" i="6" a="1"/>
  <c r="AH213" i="6"/>
  <c r="AI213" i="6"/>
  <c r="AJ218" i="6"/>
  <c r="AE213" i="6" a="1"/>
  <c r="AE213" i="6"/>
  <c r="AF213" i="6"/>
  <c r="AG218" i="6"/>
  <c r="AC218" i="6"/>
  <c r="AA213" i="6"/>
  <c r="AB218" i="6"/>
  <c r="Z218" i="6"/>
  <c r="AQ217" i="6"/>
  <c r="AO217" i="6"/>
  <c r="AN217" i="6"/>
  <c r="AK212" i="6" a="1"/>
  <c r="AK212" i="6"/>
  <c r="AD212" i="6"/>
  <c r="AL212" i="6"/>
  <c r="AM217" i="6"/>
  <c r="AH212" i="6" a="1"/>
  <c r="AH212" i="6"/>
  <c r="AI212" i="6"/>
  <c r="AJ217" i="6"/>
  <c r="AE212" i="6" a="1"/>
  <c r="AE212" i="6"/>
  <c r="AF212" i="6"/>
  <c r="AG217" i="6"/>
  <c r="AC217" i="6"/>
  <c r="AA212" i="6"/>
  <c r="AB217" i="6"/>
  <c r="Z217" i="6"/>
  <c r="AQ216" i="6"/>
  <c r="AO216" i="6"/>
  <c r="AN216" i="6"/>
  <c r="AK211" i="6" a="1"/>
  <c r="AK211" i="6"/>
  <c r="AD211" i="6"/>
  <c r="AL211" i="6"/>
  <c r="AM216" i="6"/>
  <c r="AH211" i="6" a="1"/>
  <c r="AH211" i="6"/>
  <c r="AI211" i="6"/>
  <c r="AJ216" i="6"/>
  <c r="AE211" i="6" a="1"/>
  <c r="AE211" i="6"/>
  <c r="AF211" i="6"/>
  <c r="AG216" i="6"/>
  <c r="AC216" i="6"/>
  <c r="AA211" i="6"/>
  <c r="AB216" i="6"/>
  <c r="Z216" i="6"/>
  <c r="AQ215" i="6"/>
  <c r="AO215" i="6"/>
  <c r="AN215" i="6"/>
  <c r="AK210" i="6" a="1"/>
  <c r="AK210" i="6"/>
  <c r="AD210" i="6"/>
  <c r="AL210" i="6"/>
  <c r="AM215" i="6"/>
  <c r="AH210" i="6" a="1"/>
  <c r="AH210" i="6"/>
  <c r="AI210" i="6"/>
  <c r="AJ215" i="6"/>
  <c r="AE210" i="6" a="1"/>
  <c r="AE210" i="6"/>
  <c r="AF210" i="6"/>
  <c r="AG215" i="6"/>
  <c r="AC215" i="6"/>
  <c r="AA210" i="6"/>
  <c r="AB215" i="6"/>
  <c r="Z215" i="6"/>
  <c r="AQ214" i="6"/>
  <c r="AO214" i="6"/>
  <c r="AN214" i="6"/>
  <c r="AK209" i="6" a="1"/>
  <c r="AK209" i="6"/>
  <c r="AD209" i="6"/>
  <c r="AL209" i="6"/>
  <c r="AM214" i="6"/>
  <c r="AH209" i="6" a="1"/>
  <c r="AH209" i="6"/>
  <c r="AI209" i="6"/>
  <c r="AJ214" i="6"/>
  <c r="AE209" i="6" a="1"/>
  <c r="AE209" i="6"/>
  <c r="AF209" i="6"/>
  <c r="AG214" i="6"/>
  <c r="AC214" i="6"/>
  <c r="AA209" i="6"/>
  <c r="AB214" i="6"/>
  <c r="Z214" i="6"/>
  <c r="AQ213" i="6"/>
  <c r="AO213" i="6"/>
  <c r="AN213" i="6"/>
  <c r="AK208" i="6" a="1"/>
  <c r="AK208" i="6"/>
  <c r="AD208" i="6"/>
  <c r="AL208" i="6"/>
  <c r="AM213" i="6"/>
  <c r="AH208" i="6" a="1"/>
  <c r="AH208" i="6"/>
  <c r="AI208" i="6"/>
  <c r="AJ213" i="6"/>
  <c r="AE208" i="6" a="1"/>
  <c r="AE208" i="6"/>
  <c r="AF208" i="6"/>
  <c r="AG213" i="6"/>
  <c r="AC213" i="6"/>
  <c r="AA208" i="6"/>
  <c r="AB213" i="6"/>
  <c r="Z213" i="6"/>
  <c r="AQ212" i="6"/>
  <c r="AO212" i="6"/>
  <c r="AN212" i="6"/>
  <c r="AK207" i="6" a="1"/>
  <c r="AK207" i="6"/>
  <c r="AD207" i="6"/>
  <c r="AL207" i="6"/>
  <c r="AM212" i="6"/>
  <c r="AH207" i="6" a="1"/>
  <c r="AH207" i="6"/>
  <c r="AI207" i="6"/>
  <c r="AJ212" i="6"/>
  <c r="AE207" i="6" a="1"/>
  <c r="AE207" i="6"/>
  <c r="AF207" i="6"/>
  <c r="AG212" i="6"/>
  <c r="AC212" i="6"/>
  <c r="AA207" i="6"/>
  <c r="AB212" i="6"/>
  <c r="Z212" i="6"/>
  <c r="AQ211" i="6"/>
  <c r="AO211" i="6"/>
  <c r="AN211" i="6"/>
  <c r="AK206" i="6" a="1"/>
  <c r="AK206" i="6"/>
  <c r="AD206" i="6"/>
  <c r="AL206" i="6"/>
  <c r="AM211" i="6"/>
  <c r="AH206" i="6" a="1"/>
  <c r="AH206" i="6"/>
  <c r="AI206" i="6"/>
  <c r="AJ211" i="6"/>
  <c r="AE206" i="6" a="1"/>
  <c r="AE206" i="6"/>
  <c r="AF206" i="6"/>
  <c r="AG211" i="6"/>
  <c r="AC211" i="6"/>
  <c r="AA206" i="6"/>
  <c r="AB211" i="6"/>
  <c r="Z211" i="6"/>
  <c r="AQ210" i="6"/>
  <c r="AO210" i="6"/>
  <c r="AN210" i="6"/>
  <c r="AK205" i="6" a="1"/>
  <c r="AK205" i="6"/>
  <c r="AD205" i="6"/>
  <c r="AL205" i="6"/>
  <c r="AM210" i="6"/>
  <c r="AH205" i="6" a="1"/>
  <c r="AH205" i="6"/>
  <c r="AI205" i="6"/>
  <c r="AJ210" i="6"/>
  <c r="AE205" i="6" a="1"/>
  <c r="AE205" i="6"/>
  <c r="AF205" i="6"/>
  <c r="AG210" i="6"/>
  <c r="AC210" i="6"/>
  <c r="AA205" i="6"/>
  <c r="AB210" i="6"/>
  <c r="Z210" i="6"/>
  <c r="AQ209" i="6"/>
  <c r="AO209" i="6"/>
  <c r="AN209" i="6"/>
  <c r="AK204" i="6" a="1"/>
  <c r="AK204" i="6"/>
  <c r="AD204" i="6"/>
  <c r="AL204" i="6"/>
  <c r="AM209" i="6"/>
  <c r="AH204" i="6" a="1"/>
  <c r="AH204" i="6"/>
  <c r="AI204" i="6"/>
  <c r="AJ209" i="6"/>
  <c r="AE204" i="6" a="1"/>
  <c r="AE204" i="6"/>
  <c r="AF204" i="6"/>
  <c r="AG209" i="6"/>
  <c r="AC209" i="6"/>
  <c r="AA204" i="6"/>
  <c r="AB209" i="6"/>
  <c r="Z209" i="6"/>
  <c r="AQ208" i="6"/>
  <c r="AO208" i="6"/>
  <c r="AN208" i="6"/>
  <c r="AK203" i="6" a="1"/>
  <c r="AK203" i="6"/>
  <c r="AD203" i="6"/>
  <c r="AL203" i="6"/>
  <c r="AM208" i="6"/>
  <c r="AH203" i="6" a="1"/>
  <c r="AH203" i="6"/>
  <c r="AI203" i="6"/>
  <c r="AJ208" i="6"/>
  <c r="AE203" i="6" a="1"/>
  <c r="AE203" i="6"/>
  <c r="AF203" i="6"/>
  <c r="AG208" i="6"/>
  <c r="AC208" i="6"/>
  <c r="AA203" i="6"/>
  <c r="AB208" i="6"/>
  <c r="Z208" i="6"/>
  <c r="AQ207" i="6"/>
  <c r="AO207" i="6"/>
  <c r="AN207" i="6"/>
  <c r="AK202" i="6" a="1"/>
  <c r="AK202" i="6"/>
  <c r="AD202" i="6"/>
  <c r="AL202" i="6"/>
  <c r="AM207" i="6"/>
  <c r="AH202" i="6" a="1"/>
  <c r="AH202" i="6"/>
  <c r="AI202" i="6"/>
  <c r="AJ207" i="6"/>
  <c r="AE202" i="6" a="1"/>
  <c r="AE202" i="6"/>
  <c r="AF202" i="6"/>
  <c r="AG207" i="6"/>
  <c r="AC207" i="6"/>
  <c r="AA202" i="6"/>
  <c r="AB207" i="6"/>
  <c r="Z207" i="6"/>
  <c r="AQ206" i="6"/>
  <c r="AO206" i="6"/>
  <c r="AN206" i="6"/>
  <c r="AK201" i="6" a="1"/>
  <c r="AK201" i="6"/>
  <c r="AD201" i="6"/>
  <c r="AL201" i="6"/>
  <c r="AM206" i="6"/>
  <c r="AH201" i="6" a="1"/>
  <c r="AH201" i="6"/>
  <c r="AI201" i="6"/>
  <c r="AJ206" i="6"/>
  <c r="AE201" i="6" a="1"/>
  <c r="AE201" i="6"/>
  <c r="AF201" i="6"/>
  <c r="AG206" i="6"/>
  <c r="AC206" i="6"/>
  <c r="AA201" i="6"/>
  <c r="AB206" i="6"/>
  <c r="Z206" i="6"/>
  <c r="AQ205" i="6"/>
  <c r="AO205" i="6"/>
  <c r="AN205" i="6"/>
  <c r="AK200" i="6" a="1"/>
  <c r="AK200" i="6"/>
  <c r="AD200" i="6"/>
  <c r="AL200" i="6"/>
  <c r="AM205" i="6"/>
  <c r="AH200" i="6" a="1"/>
  <c r="AH200" i="6"/>
  <c r="AI200" i="6"/>
  <c r="AJ205" i="6"/>
  <c r="AE200" i="6" a="1"/>
  <c r="AE200" i="6"/>
  <c r="AF200" i="6"/>
  <c r="AG205" i="6"/>
  <c r="AC205" i="6"/>
  <c r="AA200" i="6"/>
  <c r="AB205" i="6"/>
  <c r="Z205" i="6"/>
  <c r="AQ204" i="6"/>
  <c r="AO204" i="6"/>
  <c r="AN204" i="6"/>
  <c r="AK199" i="6" a="1"/>
  <c r="AK199" i="6"/>
  <c r="AD199" i="6"/>
  <c r="AL199" i="6"/>
  <c r="AM204" i="6"/>
  <c r="AH199" i="6" a="1"/>
  <c r="AH199" i="6"/>
  <c r="AI199" i="6"/>
  <c r="AJ204" i="6"/>
  <c r="AE199" i="6" a="1"/>
  <c r="AE199" i="6"/>
  <c r="AF199" i="6"/>
  <c r="AG204" i="6"/>
  <c r="AC204" i="6"/>
  <c r="AA199" i="6"/>
  <c r="AB204" i="6"/>
  <c r="Z204" i="6"/>
  <c r="AQ203" i="6"/>
  <c r="AO203" i="6"/>
  <c r="AN203" i="6"/>
  <c r="AK198" i="6" a="1"/>
  <c r="AK198" i="6"/>
  <c r="AD198" i="6"/>
  <c r="AL198" i="6"/>
  <c r="AM203" i="6"/>
  <c r="AH198" i="6" a="1"/>
  <c r="AH198" i="6"/>
  <c r="AI198" i="6"/>
  <c r="AJ203" i="6"/>
  <c r="AE198" i="6" a="1"/>
  <c r="AE198" i="6"/>
  <c r="AF198" i="6"/>
  <c r="AG203" i="6"/>
  <c r="AC203" i="6"/>
  <c r="AA198" i="6"/>
  <c r="AB203" i="6"/>
  <c r="Z203" i="6"/>
  <c r="AQ202" i="6"/>
  <c r="AO202" i="6"/>
  <c r="AN202" i="6"/>
  <c r="AK197" i="6" a="1"/>
  <c r="AK197" i="6"/>
  <c r="AD197" i="6"/>
  <c r="AL197" i="6"/>
  <c r="AM202" i="6"/>
  <c r="AH197" i="6" a="1"/>
  <c r="AH197" i="6"/>
  <c r="AI197" i="6"/>
  <c r="AJ202" i="6"/>
  <c r="AE197" i="6" a="1"/>
  <c r="AE197" i="6"/>
  <c r="AF197" i="6"/>
  <c r="AG202" i="6"/>
  <c r="AC202" i="6"/>
  <c r="AA197" i="6"/>
  <c r="AB202" i="6"/>
  <c r="Z202" i="6"/>
  <c r="AQ201" i="6"/>
  <c r="AO201" i="6"/>
  <c r="AN201" i="6"/>
  <c r="AK196" i="6" a="1"/>
  <c r="AK196" i="6"/>
  <c r="AD196" i="6"/>
  <c r="AL196" i="6"/>
  <c r="AM201" i="6"/>
  <c r="AH196" i="6" a="1"/>
  <c r="AH196" i="6"/>
  <c r="AI196" i="6"/>
  <c r="AJ201" i="6"/>
  <c r="AE196" i="6" a="1"/>
  <c r="AE196" i="6"/>
  <c r="AF196" i="6"/>
  <c r="AG201" i="6"/>
  <c r="AC201" i="6"/>
  <c r="AA196" i="6"/>
  <c r="AB201" i="6"/>
  <c r="Z201" i="6"/>
  <c r="AQ200" i="6"/>
  <c r="AO200" i="6"/>
  <c r="AN200" i="6"/>
  <c r="AK195" i="6" a="1"/>
  <c r="AK195" i="6"/>
  <c r="AD195" i="6"/>
  <c r="AL195" i="6"/>
  <c r="AM200" i="6"/>
  <c r="AH195" i="6" a="1"/>
  <c r="AH195" i="6"/>
  <c r="AI195" i="6"/>
  <c r="AJ200" i="6"/>
  <c r="AE195" i="6" a="1"/>
  <c r="AE195" i="6"/>
  <c r="AF195" i="6"/>
  <c r="AG200" i="6"/>
  <c r="AC200" i="6"/>
  <c r="AA195" i="6"/>
  <c r="AB200" i="6"/>
  <c r="Z200" i="6"/>
  <c r="AQ199" i="6"/>
  <c r="AO199" i="6"/>
  <c r="AN199" i="6"/>
  <c r="AK194" i="6" a="1"/>
  <c r="AK194" i="6"/>
  <c r="AD194" i="6"/>
  <c r="AL194" i="6"/>
  <c r="AM199" i="6"/>
  <c r="AH194" i="6" a="1"/>
  <c r="AH194" i="6"/>
  <c r="AI194" i="6"/>
  <c r="AJ199" i="6"/>
  <c r="AE194" i="6" a="1"/>
  <c r="AE194" i="6"/>
  <c r="AF194" i="6"/>
  <c r="AG199" i="6"/>
  <c r="AC199" i="6"/>
  <c r="AA194" i="6"/>
  <c r="AB199" i="6"/>
  <c r="Z199" i="6"/>
  <c r="AQ198" i="6"/>
  <c r="AO198" i="6"/>
  <c r="AN198" i="6"/>
  <c r="AK193" i="6" a="1"/>
  <c r="AK193" i="6"/>
  <c r="AD193" i="6"/>
  <c r="AL193" i="6"/>
  <c r="AM198" i="6"/>
  <c r="AH193" i="6" a="1"/>
  <c r="AH193" i="6"/>
  <c r="AI193" i="6"/>
  <c r="AJ198" i="6"/>
  <c r="AE193" i="6" a="1"/>
  <c r="AE193" i="6"/>
  <c r="AF193" i="6"/>
  <c r="AG198" i="6"/>
  <c r="AC198" i="6"/>
  <c r="AA193" i="6"/>
  <c r="AB198" i="6"/>
  <c r="Z198" i="6"/>
  <c r="AQ197" i="6"/>
  <c r="AO197" i="6"/>
  <c r="AN197" i="6"/>
  <c r="AK192" i="6" a="1"/>
  <c r="AK192" i="6"/>
  <c r="AD192" i="6"/>
  <c r="AL192" i="6"/>
  <c r="AM197" i="6"/>
  <c r="AH192" i="6" a="1"/>
  <c r="AH192" i="6"/>
  <c r="AI192" i="6"/>
  <c r="AJ197" i="6"/>
  <c r="AE192" i="6" a="1"/>
  <c r="AE192" i="6"/>
  <c r="AF192" i="6"/>
  <c r="AG197" i="6"/>
  <c r="AC197" i="6"/>
  <c r="AA192" i="6"/>
  <c r="AB197" i="6"/>
  <c r="Z197" i="6"/>
  <c r="AQ196" i="6"/>
  <c r="AO196" i="6"/>
  <c r="AN196" i="6"/>
  <c r="AK191" i="6" a="1"/>
  <c r="AK191" i="6"/>
  <c r="AD191" i="6"/>
  <c r="AL191" i="6"/>
  <c r="AM196" i="6"/>
  <c r="AH191" i="6" a="1"/>
  <c r="AH191" i="6"/>
  <c r="AI191" i="6"/>
  <c r="AJ196" i="6"/>
  <c r="AE191" i="6" a="1"/>
  <c r="AE191" i="6"/>
  <c r="AF191" i="6"/>
  <c r="AG196" i="6"/>
  <c r="AC196" i="6"/>
  <c r="AA191" i="6"/>
  <c r="AB196" i="6"/>
  <c r="Z196" i="6"/>
  <c r="AQ195" i="6"/>
  <c r="AO195" i="6"/>
  <c r="AN195" i="6"/>
  <c r="AK190" i="6" a="1"/>
  <c r="AK190" i="6"/>
  <c r="AD190" i="6"/>
  <c r="AL190" i="6"/>
  <c r="AM195" i="6"/>
  <c r="AH190" i="6" a="1"/>
  <c r="AH190" i="6"/>
  <c r="AI190" i="6"/>
  <c r="AJ195" i="6"/>
  <c r="AE190" i="6" a="1"/>
  <c r="AE190" i="6"/>
  <c r="AF190" i="6"/>
  <c r="AG195" i="6"/>
  <c r="AC195" i="6"/>
  <c r="AA190" i="6"/>
  <c r="AB195" i="6"/>
  <c r="Z195" i="6"/>
  <c r="AQ194" i="6"/>
  <c r="AO194" i="6"/>
  <c r="AN194" i="6"/>
  <c r="AK189" i="6" a="1"/>
  <c r="AK189" i="6"/>
  <c r="AD189" i="6"/>
  <c r="AL189" i="6"/>
  <c r="AM194" i="6"/>
  <c r="AH189" i="6" a="1"/>
  <c r="AH189" i="6"/>
  <c r="AI189" i="6"/>
  <c r="AJ194" i="6"/>
  <c r="AE189" i="6" a="1"/>
  <c r="AE189" i="6"/>
  <c r="AF189" i="6"/>
  <c r="AG194" i="6"/>
  <c r="AC194" i="6"/>
  <c r="AA189" i="6"/>
  <c r="AB194" i="6"/>
  <c r="Z194" i="6"/>
  <c r="AQ193" i="6"/>
  <c r="AO193" i="6"/>
  <c r="AN193" i="6"/>
  <c r="AK188" i="6" a="1"/>
  <c r="AK188" i="6"/>
  <c r="AD188" i="6"/>
  <c r="AL188" i="6"/>
  <c r="AM193" i="6"/>
  <c r="AH188" i="6" a="1"/>
  <c r="AH188" i="6"/>
  <c r="AI188" i="6"/>
  <c r="AJ193" i="6"/>
  <c r="AE188" i="6" a="1"/>
  <c r="AE188" i="6"/>
  <c r="AF188" i="6"/>
  <c r="AG193" i="6"/>
  <c r="AC193" i="6"/>
  <c r="AA188" i="6"/>
  <c r="AB193" i="6"/>
  <c r="Z193" i="6"/>
  <c r="AQ192" i="6"/>
  <c r="AO192" i="6"/>
  <c r="AN192" i="6"/>
  <c r="AK187" i="6" a="1"/>
  <c r="AK187" i="6"/>
  <c r="AD187" i="6"/>
  <c r="AL187" i="6"/>
  <c r="AM192" i="6"/>
  <c r="AH187" i="6" a="1"/>
  <c r="AH187" i="6"/>
  <c r="AI187" i="6"/>
  <c r="AJ192" i="6"/>
  <c r="AE187" i="6" a="1"/>
  <c r="AE187" i="6"/>
  <c r="AF187" i="6"/>
  <c r="AG192" i="6"/>
  <c r="AC192" i="6"/>
  <c r="AA187" i="6"/>
  <c r="AB192" i="6"/>
  <c r="Z192" i="6"/>
  <c r="AQ191" i="6"/>
  <c r="AO191" i="6"/>
  <c r="AN191" i="6"/>
  <c r="AK186" i="6" a="1"/>
  <c r="AK186" i="6"/>
  <c r="AD186" i="6"/>
  <c r="AL186" i="6"/>
  <c r="AM191" i="6"/>
  <c r="AH186" i="6" a="1"/>
  <c r="AH186" i="6"/>
  <c r="AI186" i="6"/>
  <c r="AJ191" i="6"/>
  <c r="AE186" i="6" a="1"/>
  <c r="AE186" i="6"/>
  <c r="AF186" i="6"/>
  <c r="AG191" i="6"/>
  <c r="AC191" i="6"/>
  <c r="AA186" i="6"/>
  <c r="AB191" i="6"/>
  <c r="Z191" i="6"/>
  <c r="AQ190" i="6"/>
  <c r="AO190" i="6"/>
  <c r="AN190" i="6"/>
  <c r="AK185" i="6" a="1"/>
  <c r="AK185" i="6"/>
  <c r="AD185" i="6"/>
  <c r="AL185" i="6"/>
  <c r="AM190" i="6"/>
  <c r="AH185" i="6" a="1"/>
  <c r="AH185" i="6"/>
  <c r="AI185" i="6"/>
  <c r="AJ190" i="6"/>
  <c r="AE185" i="6" a="1"/>
  <c r="AE185" i="6"/>
  <c r="AF185" i="6"/>
  <c r="AG190" i="6"/>
  <c r="AC190" i="6"/>
  <c r="AA185" i="6"/>
  <c r="AB190" i="6"/>
  <c r="Z190" i="6"/>
  <c r="AQ189" i="6"/>
  <c r="AO189" i="6"/>
  <c r="AN189" i="6"/>
  <c r="AK184" i="6" a="1"/>
  <c r="AK184" i="6"/>
  <c r="AD184" i="6"/>
  <c r="AL184" i="6"/>
  <c r="AM189" i="6"/>
  <c r="AH184" i="6" a="1"/>
  <c r="AH184" i="6"/>
  <c r="AI184" i="6"/>
  <c r="AJ189" i="6"/>
  <c r="AE184" i="6" a="1"/>
  <c r="AE184" i="6"/>
  <c r="AF184" i="6"/>
  <c r="AG189" i="6"/>
  <c r="AC189" i="6"/>
  <c r="AA184" i="6"/>
  <c r="AB189" i="6"/>
  <c r="Z189" i="6"/>
  <c r="AQ188" i="6"/>
  <c r="AO188" i="6"/>
  <c r="AN188" i="6"/>
  <c r="AK183" i="6" a="1"/>
  <c r="AK183" i="6"/>
  <c r="AD183" i="6"/>
  <c r="AL183" i="6"/>
  <c r="AM188" i="6"/>
  <c r="AH183" i="6" a="1"/>
  <c r="AH183" i="6"/>
  <c r="AI183" i="6"/>
  <c r="AJ188" i="6"/>
  <c r="AE183" i="6" a="1"/>
  <c r="AE183" i="6"/>
  <c r="AF183" i="6"/>
  <c r="AG188" i="6"/>
  <c r="AC188" i="6"/>
  <c r="AA183" i="6"/>
  <c r="AB188" i="6"/>
  <c r="Z188" i="6"/>
  <c r="AQ187" i="6"/>
  <c r="AO187" i="6"/>
  <c r="AN187" i="6"/>
  <c r="AK182" i="6" a="1"/>
  <c r="AK182" i="6"/>
  <c r="AD182" i="6"/>
  <c r="AL182" i="6"/>
  <c r="AM187" i="6"/>
  <c r="AH182" i="6" a="1"/>
  <c r="AH182" i="6"/>
  <c r="AI182" i="6"/>
  <c r="AJ187" i="6"/>
  <c r="AE182" i="6" a="1"/>
  <c r="AE182" i="6"/>
  <c r="AF182" i="6"/>
  <c r="AG187" i="6"/>
  <c r="AC187" i="6"/>
  <c r="AA182" i="6"/>
  <c r="AB187" i="6"/>
  <c r="Z187" i="6"/>
  <c r="AQ186" i="6"/>
  <c r="AO186" i="6"/>
  <c r="AN186" i="6"/>
  <c r="AK181" i="6" a="1"/>
  <c r="AK181" i="6"/>
  <c r="AD181" i="6"/>
  <c r="AL181" i="6"/>
  <c r="AM186" i="6"/>
  <c r="AH181" i="6" a="1"/>
  <c r="AH181" i="6"/>
  <c r="AI181" i="6"/>
  <c r="AJ186" i="6"/>
  <c r="AE181" i="6" a="1"/>
  <c r="AE181" i="6"/>
  <c r="AF181" i="6"/>
  <c r="AG186" i="6"/>
  <c r="AC186" i="6"/>
  <c r="AA181" i="6"/>
  <c r="AB186" i="6"/>
  <c r="Z186" i="6"/>
  <c r="AQ185" i="6"/>
  <c r="AO185" i="6"/>
  <c r="AN185" i="6"/>
  <c r="AK180" i="6" a="1"/>
  <c r="AK180" i="6"/>
  <c r="AD180" i="6"/>
  <c r="AL180" i="6"/>
  <c r="AM185" i="6"/>
  <c r="AH180" i="6" a="1"/>
  <c r="AH180" i="6"/>
  <c r="AI180" i="6"/>
  <c r="AJ185" i="6"/>
  <c r="AE180" i="6" a="1"/>
  <c r="AE180" i="6"/>
  <c r="AF180" i="6"/>
  <c r="AG185" i="6"/>
  <c r="AC185" i="6"/>
  <c r="AA180" i="6"/>
  <c r="AB185" i="6"/>
  <c r="Z185" i="6"/>
  <c r="AQ184" i="6"/>
  <c r="AO184" i="6"/>
  <c r="AN184" i="6"/>
  <c r="AK179" i="6" a="1"/>
  <c r="AK179" i="6"/>
  <c r="AD179" i="6"/>
  <c r="AL179" i="6"/>
  <c r="AM184" i="6"/>
  <c r="AH179" i="6" a="1"/>
  <c r="AH179" i="6"/>
  <c r="AI179" i="6"/>
  <c r="AJ184" i="6"/>
  <c r="AE179" i="6" a="1"/>
  <c r="AE179" i="6"/>
  <c r="AF179" i="6"/>
  <c r="AG184" i="6"/>
  <c r="AC184" i="6"/>
  <c r="AA179" i="6"/>
  <c r="AB184" i="6"/>
  <c r="Z184" i="6"/>
  <c r="AQ183" i="6"/>
  <c r="AO183" i="6"/>
  <c r="AN183" i="6"/>
  <c r="AK178" i="6" a="1"/>
  <c r="AK178" i="6"/>
  <c r="AD178" i="6"/>
  <c r="AL178" i="6"/>
  <c r="AM183" i="6"/>
  <c r="AH178" i="6" a="1"/>
  <c r="AH178" i="6"/>
  <c r="AI178" i="6"/>
  <c r="AJ183" i="6"/>
  <c r="AE178" i="6" a="1"/>
  <c r="AE178" i="6"/>
  <c r="AF178" i="6"/>
  <c r="AG183" i="6"/>
  <c r="AC183" i="6"/>
  <c r="AA178" i="6"/>
  <c r="AB183" i="6"/>
  <c r="Z183" i="6"/>
  <c r="AQ182" i="6"/>
  <c r="AO182" i="6"/>
  <c r="AN182" i="6"/>
  <c r="AK177" i="6" a="1"/>
  <c r="AK177" i="6"/>
  <c r="AD177" i="6"/>
  <c r="AL177" i="6"/>
  <c r="AM182" i="6"/>
  <c r="AH177" i="6" a="1"/>
  <c r="AH177" i="6"/>
  <c r="AI177" i="6"/>
  <c r="AJ182" i="6"/>
  <c r="AE177" i="6" a="1"/>
  <c r="AE177" i="6"/>
  <c r="AF177" i="6"/>
  <c r="AG182" i="6"/>
  <c r="AC182" i="6"/>
  <c r="AA177" i="6"/>
  <c r="AB182" i="6"/>
  <c r="Z182" i="6"/>
  <c r="AQ181" i="6"/>
  <c r="AO181" i="6"/>
  <c r="AN181" i="6"/>
  <c r="AK176" i="6" a="1"/>
  <c r="AK176" i="6"/>
  <c r="AD176" i="6"/>
  <c r="AL176" i="6"/>
  <c r="AM181" i="6"/>
  <c r="AH176" i="6" a="1"/>
  <c r="AH176" i="6"/>
  <c r="AI176" i="6"/>
  <c r="AJ181" i="6"/>
  <c r="AE176" i="6" a="1"/>
  <c r="AE176" i="6"/>
  <c r="AF176" i="6"/>
  <c r="AG181" i="6"/>
  <c r="AC181" i="6"/>
  <c r="AA176" i="6"/>
  <c r="AB181" i="6"/>
  <c r="Z181" i="6"/>
  <c r="AQ180" i="6"/>
  <c r="AO180" i="6"/>
  <c r="AN180" i="6"/>
  <c r="AK175" i="6" a="1"/>
  <c r="AK175" i="6"/>
  <c r="AD175" i="6"/>
  <c r="AL175" i="6"/>
  <c r="AM180" i="6"/>
  <c r="AH175" i="6" a="1"/>
  <c r="AH175" i="6"/>
  <c r="AI175" i="6"/>
  <c r="AJ180" i="6"/>
  <c r="AE175" i="6" a="1"/>
  <c r="AE175" i="6"/>
  <c r="AF175" i="6"/>
  <c r="AG180" i="6"/>
  <c r="AC180" i="6"/>
  <c r="AA175" i="6"/>
  <c r="AB180" i="6"/>
  <c r="Z180" i="6"/>
  <c r="AQ179" i="6"/>
  <c r="AO179" i="6"/>
  <c r="AN179" i="6"/>
  <c r="AK174" i="6" a="1"/>
  <c r="AK174" i="6"/>
  <c r="AD174" i="6"/>
  <c r="AL174" i="6"/>
  <c r="AM179" i="6"/>
  <c r="AH174" i="6" a="1"/>
  <c r="AH174" i="6"/>
  <c r="AI174" i="6"/>
  <c r="AJ179" i="6"/>
  <c r="AE174" i="6" a="1"/>
  <c r="AE174" i="6"/>
  <c r="AF174" i="6"/>
  <c r="AG179" i="6"/>
  <c r="AC179" i="6"/>
  <c r="AA174" i="6"/>
  <c r="AB179" i="6"/>
  <c r="Z179" i="6"/>
  <c r="AQ178" i="6"/>
  <c r="AO178" i="6"/>
  <c r="AN178" i="6"/>
  <c r="AK173" i="6" a="1"/>
  <c r="AK173" i="6"/>
  <c r="AD173" i="6"/>
  <c r="AL173" i="6"/>
  <c r="AM178" i="6"/>
  <c r="AH173" i="6" a="1"/>
  <c r="AH173" i="6"/>
  <c r="AI173" i="6"/>
  <c r="AJ178" i="6"/>
  <c r="AE173" i="6" a="1"/>
  <c r="AE173" i="6"/>
  <c r="AF173" i="6"/>
  <c r="AG178" i="6"/>
  <c r="AC178" i="6"/>
  <c r="AA173" i="6"/>
  <c r="AB178" i="6"/>
  <c r="Z178" i="6"/>
  <c r="AQ177" i="6"/>
  <c r="AO177" i="6"/>
  <c r="AN177" i="6"/>
  <c r="AK172" i="6" a="1"/>
  <c r="AK172" i="6"/>
  <c r="AD172" i="6"/>
  <c r="AL172" i="6"/>
  <c r="AM177" i="6"/>
  <c r="AH172" i="6" a="1"/>
  <c r="AH172" i="6"/>
  <c r="AI172" i="6"/>
  <c r="AJ177" i="6"/>
  <c r="AE172" i="6" a="1"/>
  <c r="AE172" i="6"/>
  <c r="AF172" i="6"/>
  <c r="AG177" i="6"/>
  <c r="AC177" i="6"/>
  <c r="AA172" i="6"/>
  <c r="AB177" i="6"/>
  <c r="Z177" i="6"/>
  <c r="AQ176" i="6"/>
  <c r="AO176" i="6"/>
  <c r="AN176" i="6"/>
  <c r="AK171" i="6" a="1"/>
  <c r="AK171" i="6"/>
  <c r="AD171" i="6"/>
  <c r="AL171" i="6"/>
  <c r="AM176" i="6"/>
  <c r="AH171" i="6" a="1"/>
  <c r="AH171" i="6"/>
  <c r="AI171" i="6"/>
  <c r="AJ176" i="6"/>
  <c r="AE171" i="6" a="1"/>
  <c r="AE171" i="6"/>
  <c r="AF171" i="6"/>
  <c r="AG176" i="6"/>
  <c r="AC176" i="6"/>
  <c r="AA171" i="6"/>
  <c r="AB176" i="6"/>
  <c r="Z176" i="6"/>
  <c r="AQ175" i="6"/>
  <c r="AO175" i="6"/>
  <c r="AN175" i="6"/>
  <c r="AK170" i="6" a="1"/>
  <c r="AK170" i="6"/>
  <c r="AD170" i="6"/>
  <c r="AL170" i="6"/>
  <c r="AM175" i="6"/>
  <c r="AH170" i="6" a="1"/>
  <c r="AH170" i="6"/>
  <c r="AI170" i="6"/>
  <c r="AJ175" i="6"/>
  <c r="AE170" i="6" a="1"/>
  <c r="AE170" i="6"/>
  <c r="AF170" i="6"/>
  <c r="AG175" i="6"/>
  <c r="AC175" i="6"/>
  <c r="AA170" i="6"/>
  <c r="AB175" i="6"/>
  <c r="Z175" i="6"/>
  <c r="AQ174" i="6"/>
  <c r="AO174" i="6"/>
  <c r="AN174" i="6"/>
  <c r="AK169" i="6" a="1"/>
  <c r="AK169" i="6"/>
  <c r="AD169" i="6"/>
  <c r="AL169" i="6"/>
  <c r="AM174" i="6"/>
  <c r="AH169" i="6" a="1"/>
  <c r="AH169" i="6"/>
  <c r="AI169" i="6"/>
  <c r="AJ174" i="6"/>
  <c r="AE169" i="6" a="1"/>
  <c r="AE169" i="6"/>
  <c r="AF169" i="6"/>
  <c r="AG174" i="6"/>
  <c r="AC174" i="6"/>
  <c r="AA169" i="6"/>
  <c r="AB174" i="6"/>
  <c r="Z174" i="6"/>
  <c r="AQ173" i="6"/>
  <c r="AO173" i="6"/>
  <c r="AN173" i="6"/>
  <c r="AK168" i="6" a="1"/>
  <c r="AK168" i="6"/>
  <c r="AD168" i="6"/>
  <c r="AL168" i="6"/>
  <c r="AM173" i="6"/>
  <c r="AH168" i="6" a="1"/>
  <c r="AH168" i="6"/>
  <c r="AI168" i="6"/>
  <c r="AJ173" i="6"/>
  <c r="AE168" i="6" a="1"/>
  <c r="AE168" i="6"/>
  <c r="AF168" i="6"/>
  <c r="AG173" i="6"/>
  <c r="AC173" i="6"/>
  <c r="AA168" i="6"/>
  <c r="AB173" i="6"/>
  <c r="Z173" i="6"/>
  <c r="AQ172" i="6"/>
  <c r="AO172" i="6"/>
  <c r="AN172" i="6"/>
  <c r="AK167" i="6" a="1"/>
  <c r="AK167" i="6"/>
  <c r="AD167" i="6"/>
  <c r="AL167" i="6"/>
  <c r="AM172" i="6"/>
  <c r="AH167" i="6" a="1"/>
  <c r="AH167" i="6"/>
  <c r="AI167" i="6"/>
  <c r="AJ172" i="6"/>
  <c r="AE167" i="6" a="1"/>
  <c r="AE167" i="6"/>
  <c r="AF167" i="6"/>
  <c r="AG172" i="6"/>
  <c r="AC172" i="6"/>
  <c r="AA167" i="6"/>
  <c r="AB172" i="6"/>
  <c r="Z172" i="6"/>
  <c r="AQ171" i="6"/>
  <c r="AO171" i="6"/>
  <c r="AN171" i="6"/>
  <c r="AK166" i="6" a="1"/>
  <c r="AK166" i="6"/>
  <c r="AD166" i="6"/>
  <c r="AL166" i="6"/>
  <c r="AM171" i="6"/>
  <c r="AH166" i="6" a="1"/>
  <c r="AH166" i="6"/>
  <c r="AI166" i="6"/>
  <c r="AJ171" i="6"/>
  <c r="AE166" i="6" a="1"/>
  <c r="AE166" i="6"/>
  <c r="AF166" i="6"/>
  <c r="AG171" i="6"/>
  <c r="AC171" i="6"/>
  <c r="AA166" i="6"/>
  <c r="AB171" i="6"/>
  <c r="Z171" i="6"/>
  <c r="AQ170" i="6"/>
  <c r="AO170" i="6"/>
  <c r="AN170" i="6"/>
  <c r="AK165" i="6" a="1"/>
  <c r="AK165" i="6"/>
  <c r="AD165" i="6"/>
  <c r="AL165" i="6"/>
  <c r="AM170" i="6"/>
  <c r="AH165" i="6" a="1"/>
  <c r="AH165" i="6"/>
  <c r="AI165" i="6"/>
  <c r="AJ170" i="6"/>
  <c r="AE165" i="6" a="1"/>
  <c r="AE165" i="6"/>
  <c r="AF165" i="6"/>
  <c r="AG170" i="6"/>
  <c r="AC170" i="6"/>
  <c r="AA165" i="6"/>
  <c r="AB170" i="6"/>
  <c r="Z170" i="6"/>
  <c r="AQ169" i="6"/>
  <c r="AO169" i="6"/>
  <c r="AN169" i="6"/>
  <c r="AK164" i="6" a="1"/>
  <c r="AK164" i="6"/>
  <c r="AD164" i="6"/>
  <c r="AL164" i="6"/>
  <c r="AM169" i="6"/>
  <c r="AH164" i="6" a="1"/>
  <c r="AH164" i="6"/>
  <c r="AI164" i="6"/>
  <c r="AJ169" i="6"/>
  <c r="AE164" i="6" a="1"/>
  <c r="AE164" i="6"/>
  <c r="AF164" i="6"/>
  <c r="AG169" i="6"/>
  <c r="AC169" i="6"/>
  <c r="AA164" i="6"/>
  <c r="AB169" i="6"/>
  <c r="Z169" i="6"/>
  <c r="AQ168" i="6"/>
  <c r="AO168" i="6"/>
  <c r="AN168" i="6"/>
  <c r="AK163" i="6" a="1"/>
  <c r="AK163" i="6"/>
  <c r="AD163" i="6"/>
  <c r="AL163" i="6"/>
  <c r="AM168" i="6"/>
  <c r="AH163" i="6" a="1"/>
  <c r="AH163" i="6"/>
  <c r="AI163" i="6"/>
  <c r="AJ168" i="6"/>
  <c r="AE163" i="6" a="1"/>
  <c r="AE163" i="6"/>
  <c r="AF163" i="6"/>
  <c r="AG168" i="6"/>
  <c r="AC168" i="6"/>
  <c r="AA163" i="6"/>
  <c r="AB168" i="6"/>
  <c r="Z168" i="6"/>
  <c r="AQ167" i="6"/>
  <c r="AO167" i="6"/>
  <c r="AN167" i="6"/>
  <c r="AK162" i="6" a="1"/>
  <c r="AK162" i="6"/>
  <c r="AD162" i="6"/>
  <c r="AL162" i="6"/>
  <c r="AM167" i="6"/>
  <c r="AH162" i="6" a="1"/>
  <c r="AH162" i="6"/>
  <c r="AI162" i="6"/>
  <c r="AJ167" i="6"/>
  <c r="AE162" i="6" a="1"/>
  <c r="AE162" i="6"/>
  <c r="AF162" i="6"/>
  <c r="AG167" i="6"/>
  <c r="AC167" i="6"/>
  <c r="AA162" i="6"/>
  <c r="AB167" i="6"/>
  <c r="Z167" i="6"/>
  <c r="AQ166" i="6"/>
  <c r="AO166" i="6"/>
  <c r="AN166" i="6"/>
  <c r="AK161" i="6" a="1"/>
  <c r="AK161" i="6"/>
  <c r="AD161" i="6"/>
  <c r="AL161" i="6"/>
  <c r="AM166" i="6"/>
  <c r="AH161" i="6" a="1"/>
  <c r="AH161" i="6"/>
  <c r="AI161" i="6"/>
  <c r="AJ166" i="6"/>
  <c r="AE161" i="6" a="1"/>
  <c r="AE161" i="6"/>
  <c r="AF161" i="6"/>
  <c r="AG166" i="6"/>
  <c r="AC166" i="6"/>
  <c r="AA161" i="6"/>
  <c r="AB166" i="6"/>
  <c r="Z166" i="6"/>
  <c r="AQ165" i="6"/>
  <c r="AO165" i="6"/>
  <c r="AN165" i="6"/>
  <c r="AK160" i="6" a="1"/>
  <c r="AK160" i="6"/>
  <c r="AD160" i="6"/>
  <c r="AL160" i="6"/>
  <c r="AM165" i="6"/>
  <c r="AH160" i="6" a="1"/>
  <c r="AH160" i="6"/>
  <c r="AI160" i="6"/>
  <c r="AJ165" i="6"/>
  <c r="AE160" i="6" a="1"/>
  <c r="AE160" i="6"/>
  <c r="AF160" i="6"/>
  <c r="AG165" i="6"/>
  <c r="AC165" i="6"/>
  <c r="AA160" i="6"/>
  <c r="AB165" i="6"/>
  <c r="Z165" i="6"/>
  <c r="AQ164" i="6"/>
  <c r="AO164" i="6"/>
  <c r="AN164" i="6"/>
  <c r="AK159" i="6" a="1"/>
  <c r="AK159" i="6"/>
  <c r="AD159" i="6"/>
  <c r="AL159" i="6"/>
  <c r="AM164" i="6"/>
  <c r="AH159" i="6" a="1"/>
  <c r="AH159" i="6"/>
  <c r="AI159" i="6"/>
  <c r="AJ164" i="6"/>
  <c r="AE159" i="6" a="1"/>
  <c r="AE159" i="6"/>
  <c r="AF159" i="6"/>
  <c r="AG164" i="6"/>
  <c r="AC164" i="6"/>
  <c r="AA159" i="6"/>
  <c r="AB164" i="6"/>
  <c r="Z164" i="6"/>
  <c r="AQ163" i="6"/>
  <c r="AO163" i="6"/>
  <c r="AN163" i="6"/>
  <c r="AK158" i="6" a="1"/>
  <c r="AK158" i="6"/>
  <c r="AD158" i="6"/>
  <c r="AL158" i="6"/>
  <c r="AM163" i="6"/>
  <c r="AH158" i="6" a="1"/>
  <c r="AH158" i="6"/>
  <c r="AI158" i="6"/>
  <c r="AJ163" i="6"/>
  <c r="AE158" i="6" a="1"/>
  <c r="AE158" i="6"/>
  <c r="AF158" i="6"/>
  <c r="AG163" i="6"/>
  <c r="AC163" i="6"/>
  <c r="AA158" i="6"/>
  <c r="AB163" i="6"/>
  <c r="Z163" i="6"/>
  <c r="AQ162" i="6"/>
  <c r="AO162" i="6"/>
  <c r="AN162" i="6"/>
  <c r="AK157" i="6" a="1"/>
  <c r="AK157" i="6"/>
  <c r="AD157" i="6"/>
  <c r="AL157" i="6"/>
  <c r="AM162" i="6"/>
  <c r="AH157" i="6" a="1"/>
  <c r="AH157" i="6"/>
  <c r="AI157" i="6"/>
  <c r="AJ162" i="6"/>
  <c r="AE157" i="6" a="1"/>
  <c r="AE157" i="6"/>
  <c r="AF157" i="6"/>
  <c r="AG162" i="6"/>
  <c r="AC162" i="6"/>
  <c r="AA157" i="6"/>
  <c r="AB162" i="6"/>
  <c r="Z162" i="6"/>
  <c r="AQ161" i="6"/>
  <c r="AO161" i="6"/>
  <c r="AN161" i="6"/>
  <c r="AK156" i="6" a="1"/>
  <c r="AK156" i="6"/>
  <c r="AD156" i="6"/>
  <c r="AL156" i="6"/>
  <c r="AM161" i="6"/>
  <c r="AH156" i="6" a="1"/>
  <c r="AH156" i="6"/>
  <c r="AI156" i="6"/>
  <c r="AJ161" i="6"/>
  <c r="AE156" i="6" a="1"/>
  <c r="AE156" i="6"/>
  <c r="AF156" i="6"/>
  <c r="AG161" i="6"/>
  <c r="AC161" i="6"/>
  <c r="AA156" i="6"/>
  <c r="AB161" i="6"/>
  <c r="Z161" i="6"/>
  <c r="AQ160" i="6"/>
  <c r="AO160" i="6"/>
  <c r="AN160" i="6"/>
  <c r="AK155" i="6" a="1"/>
  <c r="AK155" i="6"/>
  <c r="AD155" i="6"/>
  <c r="AL155" i="6"/>
  <c r="AM160" i="6"/>
  <c r="AH155" i="6" a="1"/>
  <c r="AH155" i="6"/>
  <c r="AI155" i="6"/>
  <c r="AJ160" i="6"/>
  <c r="AE155" i="6" a="1"/>
  <c r="AE155" i="6"/>
  <c r="AF155" i="6"/>
  <c r="AG160" i="6"/>
  <c r="AC160" i="6"/>
  <c r="AA155" i="6"/>
  <c r="AB160" i="6"/>
  <c r="Z160" i="6"/>
  <c r="AQ159" i="6"/>
  <c r="AO159" i="6"/>
  <c r="AN159" i="6"/>
  <c r="AK154" i="6" a="1"/>
  <c r="AK154" i="6"/>
  <c r="AD154" i="6"/>
  <c r="AL154" i="6"/>
  <c r="AM159" i="6"/>
  <c r="AH154" i="6" a="1"/>
  <c r="AH154" i="6"/>
  <c r="AI154" i="6"/>
  <c r="AJ159" i="6"/>
  <c r="AE154" i="6" a="1"/>
  <c r="AE154" i="6"/>
  <c r="AF154" i="6"/>
  <c r="AG159" i="6"/>
  <c r="AC159" i="6"/>
  <c r="AA154" i="6"/>
  <c r="AB159" i="6"/>
  <c r="Z159" i="6"/>
  <c r="AQ158" i="6"/>
  <c r="AO158" i="6"/>
  <c r="AN158" i="6"/>
  <c r="AK153" i="6" a="1"/>
  <c r="AK153" i="6"/>
  <c r="AD153" i="6"/>
  <c r="AL153" i="6"/>
  <c r="AM158" i="6"/>
  <c r="AH153" i="6" a="1"/>
  <c r="AH153" i="6"/>
  <c r="AI153" i="6"/>
  <c r="AJ158" i="6"/>
  <c r="AE153" i="6" a="1"/>
  <c r="AE153" i="6"/>
  <c r="AF153" i="6"/>
  <c r="AG158" i="6"/>
  <c r="AC158" i="6"/>
  <c r="AA153" i="6"/>
  <c r="AB158" i="6"/>
  <c r="Z158" i="6"/>
  <c r="AQ157" i="6"/>
  <c r="AO157" i="6"/>
  <c r="AN157" i="6"/>
  <c r="AK152" i="6" a="1"/>
  <c r="AK152" i="6"/>
  <c r="AD152" i="6"/>
  <c r="AL152" i="6"/>
  <c r="AM157" i="6"/>
  <c r="AH152" i="6" a="1"/>
  <c r="AH152" i="6"/>
  <c r="AI152" i="6"/>
  <c r="AJ157" i="6"/>
  <c r="AE152" i="6" a="1"/>
  <c r="AE152" i="6"/>
  <c r="AF152" i="6"/>
  <c r="AG157" i="6"/>
  <c r="AC157" i="6"/>
  <c r="AA152" i="6"/>
  <c r="AB157" i="6"/>
  <c r="Z157" i="6"/>
  <c r="AQ156" i="6"/>
  <c r="AO156" i="6"/>
  <c r="AN156" i="6"/>
  <c r="AK151" i="6" a="1"/>
  <c r="AK151" i="6"/>
  <c r="AD151" i="6"/>
  <c r="AL151" i="6"/>
  <c r="AM156" i="6"/>
  <c r="AH151" i="6" a="1"/>
  <c r="AH151" i="6"/>
  <c r="AI151" i="6"/>
  <c r="AJ156" i="6"/>
  <c r="AE151" i="6" a="1"/>
  <c r="AE151" i="6"/>
  <c r="AF151" i="6"/>
  <c r="AG156" i="6"/>
  <c r="AC156" i="6"/>
  <c r="AA151" i="6"/>
  <c r="AB156" i="6"/>
  <c r="Z156" i="6"/>
  <c r="AQ155" i="6"/>
  <c r="AO155" i="6"/>
  <c r="AN155" i="6"/>
  <c r="AK150" i="6" a="1"/>
  <c r="AK150" i="6"/>
  <c r="AD150" i="6"/>
  <c r="AL150" i="6"/>
  <c r="AM155" i="6"/>
  <c r="AH150" i="6" a="1"/>
  <c r="AH150" i="6"/>
  <c r="AI150" i="6"/>
  <c r="AJ155" i="6"/>
  <c r="AE150" i="6" a="1"/>
  <c r="AE150" i="6"/>
  <c r="AF150" i="6"/>
  <c r="AG155" i="6"/>
  <c r="AC155" i="6"/>
  <c r="AA150" i="6"/>
  <c r="AB155" i="6"/>
  <c r="Z155" i="6"/>
  <c r="AQ154" i="6"/>
  <c r="AO154" i="6"/>
  <c r="AN154" i="6"/>
  <c r="AK149" i="6" a="1"/>
  <c r="AK149" i="6"/>
  <c r="AD149" i="6"/>
  <c r="AL149" i="6"/>
  <c r="AM154" i="6"/>
  <c r="AH149" i="6" a="1"/>
  <c r="AH149" i="6"/>
  <c r="AI149" i="6"/>
  <c r="AJ154" i="6"/>
  <c r="AE149" i="6" a="1"/>
  <c r="AE149" i="6"/>
  <c r="AF149" i="6"/>
  <c r="AG154" i="6"/>
  <c r="AC154" i="6"/>
  <c r="AA149" i="6"/>
  <c r="AB154" i="6"/>
  <c r="Z154" i="6"/>
  <c r="AQ153" i="6"/>
  <c r="AO153" i="6"/>
  <c r="AN153" i="6"/>
  <c r="AK148" i="6" a="1"/>
  <c r="AK148" i="6"/>
  <c r="AD148" i="6"/>
  <c r="AL148" i="6"/>
  <c r="AM153" i="6"/>
  <c r="AH148" i="6" a="1"/>
  <c r="AH148" i="6"/>
  <c r="AI148" i="6"/>
  <c r="AJ153" i="6"/>
  <c r="AE148" i="6" a="1"/>
  <c r="AE148" i="6"/>
  <c r="AF148" i="6"/>
  <c r="AG153" i="6"/>
  <c r="AC153" i="6"/>
  <c r="AA148" i="6"/>
  <c r="AB153" i="6"/>
  <c r="Z153" i="6"/>
  <c r="AQ152" i="6"/>
  <c r="AO152" i="6"/>
  <c r="AN152" i="6"/>
  <c r="AK147" i="6" a="1"/>
  <c r="AK147" i="6"/>
  <c r="AD147" i="6"/>
  <c r="AL147" i="6"/>
  <c r="AM152" i="6"/>
  <c r="AH147" i="6" a="1"/>
  <c r="AH147" i="6"/>
  <c r="AI147" i="6"/>
  <c r="AJ152" i="6"/>
  <c r="AE147" i="6" a="1"/>
  <c r="AE147" i="6"/>
  <c r="AF147" i="6"/>
  <c r="AG152" i="6"/>
  <c r="AC152" i="6"/>
  <c r="AA147" i="6"/>
  <c r="AB152" i="6"/>
  <c r="Z152" i="6"/>
  <c r="AQ151" i="6"/>
  <c r="AO151" i="6"/>
  <c r="AN151" i="6"/>
  <c r="AK146" i="6" a="1"/>
  <c r="AK146" i="6"/>
  <c r="AD146" i="6"/>
  <c r="AL146" i="6"/>
  <c r="AM151" i="6"/>
  <c r="AH146" i="6" a="1"/>
  <c r="AH146" i="6"/>
  <c r="AI146" i="6"/>
  <c r="AJ151" i="6"/>
  <c r="AE146" i="6" a="1"/>
  <c r="AE146" i="6"/>
  <c r="AF146" i="6"/>
  <c r="AG151" i="6"/>
  <c r="AC151" i="6"/>
  <c r="AA146" i="6"/>
  <c r="AB151" i="6"/>
  <c r="Z151" i="6"/>
  <c r="AQ150" i="6"/>
  <c r="AO150" i="6"/>
  <c r="AN150" i="6"/>
  <c r="AK145" i="6" a="1"/>
  <c r="AK145" i="6"/>
  <c r="AD145" i="6"/>
  <c r="AL145" i="6"/>
  <c r="AM150" i="6"/>
  <c r="AH145" i="6" a="1"/>
  <c r="AH145" i="6"/>
  <c r="AI145" i="6"/>
  <c r="AJ150" i="6"/>
  <c r="AE145" i="6" a="1"/>
  <c r="AE145" i="6"/>
  <c r="AF145" i="6"/>
  <c r="AG150" i="6"/>
  <c r="AC150" i="6"/>
  <c r="AA145" i="6"/>
  <c r="AB150" i="6"/>
  <c r="Z150" i="6"/>
  <c r="AQ149" i="6"/>
  <c r="AO149" i="6"/>
  <c r="AN149" i="6"/>
  <c r="AK144" i="6" a="1"/>
  <c r="AK144" i="6"/>
  <c r="AD144" i="6"/>
  <c r="AL144" i="6"/>
  <c r="AM149" i="6"/>
  <c r="AH144" i="6" a="1"/>
  <c r="AH144" i="6"/>
  <c r="AI144" i="6"/>
  <c r="AJ149" i="6"/>
  <c r="AE144" i="6" a="1"/>
  <c r="AE144" i="6"/>
  <c r="AF144" i="6"/>
  <c r="AG149" i="6"/>
  <c r="AC149" i="6"/>
  <c r="AA144" i="6"/>
  <c r="AB149" i="6"/>
  <c r="Z149" i="6"/>
  <c r="AQ148" i="6"/>
  <c r="AO148" i="6"/>
  <c r="AN148" i="6"/>
  <c r="AK143" i="6" a="1"/>
  <c r="AK143" i="6"/>
  <c r="AD143" i="6"/>
  <c r="AL143" i="6"/>
  <c r="AM148" i="6"/>
  <c r="AH143" i="6" a="1"/>
  <c r="AH143" i="6"/>
  <c r="AI143" i="6"/>
  <c r="AJ148" i="6"/>
  <c r="AE143" i="6" a="1"/>
  <c r="AE143" i="6"/>
  <c r="AF143" i="6"/>
  <c r="AG148" i="6"/>
  <c r="AC148" i="6"/>
  <c r="AA143" i="6"/>
  <c r="AB148" i="6"/>
  <c r="Z148" i="6"/>
  <c r="AQ147" i="6"/>
  <c r="AO147" i="6"/>
  <c r="AN147" i="6"/>
  <c r="AK142" i="6" a="1"/>
  <c r="AK142" i="6"/>
  <c r="AD142" i="6"/>
  <c r="AL142" i="6"/>
  <c r="AM147" i="6"/>
  <c r="AH142" i="6" a="1"/>
  <c r="AH142" i="6"/>
  <c r="AI142" i="6"/>
  <c r="AJ147" i="6"/>
  <c r="AE142" i="6" a="1"/>
  <c r="AE142" i="6"/>
  <c r="AF142" i="6"/>
  <c r="AG147" i="6"/>
  <c r="AC147" i="6"/>
  <c r="AA142" i="6"/>
  <c r="AB147" i="6"/>
  <c r="Z147" i="6"/>
  <c r="AQ146" i="6"/>
  <c r="AO146" i="6"/>
  <c r="AN146" i="6"/>
  <c r="AK141" i="6" a="1"/>
  <c r="AK141" i="6"/>
  <c r="AD141" i="6"/>
  <c r="AL141" i="6"/>
  <c r="AM146" i="6"/>
  <c r="AH141" i="6" a="1"/>
  <c r="AH141" i="6"/>
  <c r="AI141" i="6"/>
  <c r="AJ146" i="6"/>
  <c r="AE141" i="6" a="1"/>
  <c r="AE141" i="6"/>
  <c r="AF141" i="6"/>
  <c r="AG146" i="6"/>
  <c r="AC146" i="6"/>
  <c r="AA141" i="6"/>
  <c r="AB146" i="6"/>
  <c r="Z146" i="6"/>
  <c r="AQ145" i="6"/>
  <c r="AO145" i="6"/>
  <c r="AN145" i="6"/>
  <c r="AK140" i="6" a="1"/>
  <c r="AK140" i="6"/>
  <c r="AD140" i="6"/>
  <c r="AL140" i="6"/>
  <c r="AM145" i="6"/>
  <c r="AH140" i="6" a="1"/>
  <c r="AH140" i="6"/>
  <c r="AI140" i="6"/>
  <c r="AJ145" i="6"/>
  <c r="AE140" i="6" a="1"/>
  <c r="AE140" i="6"/>
  <c r="AF140" i="6"/>
  <c r="AG145" i="6"/>
  <c r="AC145" i="6"/>
  <c r="AA140" i="6"/>
  <c r="AB145" i="6"/>
  <c r="Z145" i="6"/>
  <c r="AQ144" i="6"/>
  <c r="AO144" i="6"/>
  <c r="AN144" i="6"/>
  <c r="AK139" i="6" a="1"/>
  <c r="AK139" i="6"/>
  <c r="AD139" i="6"/>
  <c r="AL139" i="6"/>
  <c r="AM144" i="6"/>
  <c r="AH139" i="6" a="1"/>
  <c r="AH139" i="6"/>
  <c r="AI139" i="6"/>
  <c r="AJ144" i="6"/>
  <c r="AE139" i="6" a="1"/>
  <c r="AE139" i="6"/>
  <c r="AF139" i="6"/>
  <c r="AG144" i="6"/>
  <c r="AC144" i="6"/>
  <c r="AA139" i="6"/>
  <c r="AB144" i="6"/>
  <c r="Z144" i="6"/>
  <c r="AQ143" i="6"/>
  <c r="AO143" i="6"/>
  <c r="AN143" i="6"/>
  <c r="AK138" i="6" a="1"/>
  <c r="AK138" i="6"/>
  <c r="AD138" i="6"/>
  <c r="AL138" i="6"/>
  <c r="AM143" i="6"/>
  <c r="AH138" i="6" a="1"/>
  <c r="AH138" i="6"/>
  <c r="AI138" i="6"/>
  <c r="AJ143" i="6"/>
  <c r="AE138" i="6" a="1"/>
  <c r="AE138" i="6"/>
  <c r="AF138" i="6"/>
  <c r="AG143" i="6"/>
  <c r="AC143" i="6"/>
  <c r="AA138" i="6"/>
  <c r="AB143" i="6"/>
  <c r="Z143" i="6"/>
  <c r="AQ142" i="6"/>
  <c r="AO142" i="6"/>
  <c r="AN142" i="6"/>
  <c r="AK137" i="6" a="1"/>
  <c r="AK137" i="6"/>
  <c r="AD137" i="6"/>
  <c r="AL137" i="6"/>
  <c r="AM142" i="6"/>
  <c r="AH137" i="6" a="1"/>
  <c r="AH137" i="6"/>
  <c r="AI137" i="6"/>
  <c r="AJ142" i="6"/>
  <c r="AE137" i="6" a="1"/>
  <c r="AE137" i="6"/>
  <c r="AF137" i="6"/>
  <c r="AG142" i="6"/>
  <c r="AC142" i="6"/>
  <c r="AA137" i="6"/>
  <c r="AB142" i="6"/>
  <c r="Z142" i="6"/>
  <c r="AQ141" i="6"/>
  <c r="AO141" i="6"/>
  <c r="AN141" i="6"/>
  <c r="AK136" i="6" a="1"/>
  <c r="AK136" i="6"/>
  <c r="AD136" i="6"/>
  <c r="AL136" i="6"/>
  <c r="AM141" i="6"/>
  <c r="AH136" i="6" a="1"/>
  <c r="AH136" i="6"/>
  <c r="AI136" i="6"/>
  <c r="AJ141" i="6"/>
  <c r="AE136" i="6" a="1"/>
  <c r="AE136" i="6"/>
  <c r="AF136" i="6"/>
  <c r="AG141" i="6"/>
  <c r="AC141" i="6"/>
  <c r="AA136" i="6"/>
  <c r="AB141" i="6"/>
  <c r="Z141" i="6"/>
  <c r="AQ140" i="6"/>
  <c r="AO140" i="6"/>
  <c r="AN140" i="6"/>
  <c r="AK135" i="6" a="1"/>
  <c r="AK135" i="6"/>
  <c r="AD135" i="6"/>
  <c r="AL135" i="6"/>
  <c r="AM140" i="6"/>
  <c r="AH135" i="6" a="1"/>
  <c r="AH135" i="6"/>
  <c r="AI135" i="6"/>
  <c r="AJ140" i="6"/>
  <c r="AE135" i="6" a="1"/>
  <c r="AE135" i="6"/>
  <c r="AF135" i="6"/>
  <c r="AG140" i="6"/>
  <c r="AC140" i="6"/>
  <c r="AA135" i="6"/>
  <c r="AB140" i="6"/>
  <c r="Z140" i="6"/>
  <c r="AQ139" i="6"/>
  <c r="AO139" i="6"/>
  <c r="AN139" i="6"/>
  <c r="AK134" i="6" a="1"/>
  <c r="AK134" i="6"/>
  <c r="AD134" i="6"/>
  <c r="AL134" i="6"/>
  <c r="AM139" i="6"/>
  <c r="AH134" i="6" a="1"/>
  <c r="AH134" i="6"/>
  <c r="AI134" i="6"/>
  <c r="AJ139" i="6"/>
  <c r="AE134" i="6" a="1"/>
  <c r="AE134" i="6"/>
  <c r="AF134" i="6"/>
  <c r="AG139" i="6"/>
  <c r="AC139" i="6"/>
  <c r="AA134" i="6"/>
  <c r="AB139" i="6"/>
  <c r="Z139" i="6"/>
  <c r="AQ138" i="6"/>
  <c r="AO138" i="6"/>
  <c r="AN138" i="6"/>
  <c r="AK133" i="6" a="1"/>
  <c r="AK133" i="6"/>
  <c r="AD133" i="6"/>
  <c r="AL133" i="6"/>
  <c r="AM138" i="6"/>
  <c r="AH133" i="6" a="1"/>
  <c r="AH133" i="6"/>
  <c r="AI133" i="6"/>
  <c r="AJ138" i="6"/>
  <c r="AE133" i="6" a="1"/>
  <c r="AE133" i="6"/>
  <c r="AF133" i="6"/>
  <c r="AG138" i="6"/>
  <c r="AC138" i="6"/>
  <c r="AA133" i="6"/>
  <c r="AB138" i="6"/>
  <c r="Z138" i="6"/>
  <c r="AQ137" i="6"/>
  <c r="AO137" i="6"/>
  <c r="AN137" i="6"/>
  <c r="AK132" i="6" a="1"/>
  <c r="AK132" i="6"/>
  <c r="AD132" i="6"/>
  <c r="AL132" i="6"/>
  <c r="AM137" i="6"/>
  <c r="AH132" i="6" a="1"/>
  <c r="AH132" i="6"/>
  <c r="AI132" i="6"/>
  <c r="AJ137" i="6"/>
  <c r="AE132" i="6" a="1"/>
  <c r="AE132" i="6"/>
  <c r="AF132" i="6"/>
  <c r="AG137" i="6"/>
  <c r="AC137" i="6"/>
  <c r="AA132" i="6"/>
  <c r="AB137" i="6"/>
  <c r="Z137" i="6"/>
  <c r="AQ136" i="6"/>
  <c r="AO136" i="6"/>
  <c r="AN136" i="6"/>
  <c r="AK131" i="6" a="1"/>
  <c r="AK131" i="6"/>
  <c r="AD131" i="6"/>
  <c r="AL131" i="6"/>
  <c r="AM136" i="6"/>
  <c r="AH131" i="6" a="1"/>
  <c r="AH131" i="6"/>
  <c r="AI131" i="6"/>
  <c r="AJ136" i="6"/>
  <c r="AE131" i="6" a="1"/>
  <c r="AE131" i="6"/>
  <c r="AF131" i="6"/>
  <c r="AG136" i="6"/>
  <c r="AC136" i="6"/>
  <c r="AA131" i="6"/>
  <c r="AB136" i="6"/>
  <c r="Z136" i="6"/>
  <c r="AQ135" i="6"/>
  <c r="AO135" i="6"/>
  <c r="AN135" i="6"/>
  <c r="AK130" i="6" a="1"/>
  <c r="AK130" i="6"/>
  <c r="AD130" i="6"/>
  <c r="AL130" i="6"/>
  <c r="AM135" i="6"/>
  <c r="AH130" i="6" a="1"/>
  <c r="AH130" i="6"/>
  <c r="AI130" i="6"/>
  <c r="AJ135" i="6"/>
  <c r="AE130" i="6" a="1"/>
  <c r="AE130" i="6"/>
  <c r="AF130" i="6"/>
  <c r="AG135" i="6"/>
  <c r="AC135" i="6"/>
  <c r="AA130" i="6"/>
  <c r="AB135" i="6"/>
  <c r="Z135" i="6"/>
  <c r="AQ134" i="6"/>
  <c r="AO134" i="6"/>
  <c r="AN134" i="6"/>
  <c r="AK129" i="6" a="1"/>
  <c r="AK129" i="6"/>
  <c r="AD129" i="6"/>
  <c r="AL129" i="6"/>
  <c r="AM134" i="6"/>
  <c r="AH129" i="6" a="1"/>
  <c r="AH129" i="6"/>
  <c r="AI129" i="6"/>
  <c r="AJ134" i="6"/>
  <c r="AE129" i="6" a="1"/>
  <c r="AE129" i="6"/>
  <c r="AF129" i="6"/>
  <c r="AG134" i="6"/>
  <c r="AC134" i="6"/>
  <c r="AA129" i="6"/>
  <c r="AB134" i="6"/>
  <c r="Z134" i="6"/>
  <c r="AQ133" i="6"/>
  <c r="AO133" i="6"/>
  <c r="AN133" i="6"/>
  <c r="AK128" i="6" a="1"/>
  <c r="AK128" i="6"/>
  <c r="AD128" i="6"/>
  <c r="AL128" i="6"/>
  <c r="AM133" i="6"/>
  <c r="AH128" i="6" a="1"/>
  <c r="AH128" i="6"/>
  <c r="AI128" i="6"/>
  <c r="AJ133" i="6"/>
  <c r="AE128" i="6" a="1"/>
  <c r="AE128" i="6"/>
  <c r="AF128" i="6"/>
  <c r="AG133" i="6"/>
  <c r="AC133" i="6"/>
  <c r="AA128" i="6"/>
  <c r="AB133" i="6"/>
  <c r="Z133" i="6"/>
  <c r="AQ132" i="6"/>
  <c r="AO132" i="6"/>
  <c r="AN132" i="6"/>
  <c r="AK127" i="6" a="1"/>
  <c r="AK127" i="6"/>
  <c r="AD127" i="6"/>
  <c r="AL127" i="6"/>
  <c r="AM132" i="6"/>
  <c r="AH127" i="6" a="1"/>
  <c r="AH127" i="6"/>
  <c r="AI127" i="6"/>
  <c r="AJ132" i="6"/>
  <c r="AE127" i="6" a="1"/>
  <c r="AE127" i="6"/>
  <c r="AF127" i="6"/>
  <c r="AG132" i="6"/>
  <c r="AC132" i="6"/>
  <c r="AA127" i="6"/>
  <c r="AB132" i="6"/>
  <c r="Z132" i="6"/>
  <c r="AQ131" i="6"/>
  <c r="AO131" i="6"/>
  <c r="AN131" i="6"/>
  <c r="AK126" i="6" a="1"/>
  <c r="AK126" i="6"/>
  <c r="AD126" i="6"/>
  <c r="AL126" i="6"/>
  <c r="AM131" i="6"/>
  <c r="AH126" i="6" a="1"/>
  <c r="AH126" i="6"/>
  <c r="AI126" i="6"/>
  <c r="AJ131" i="6"/>
  <c r="AE126" i="6" a="1"/>
  <c r="AE126" i="6"/>
  <c r="AF126" i="6"/>
  <c r="AG131" i="6"/>
  <c r="AC131" i="6"/>
  <c r="AA126" i="6"/>
  <c r="AB131" i="6"/>
  <c r="Z131" i="6"/>
  <c r="AQ130" i="6"/>
  <c r="AO130" i="6"/>
  <c r="AN130" i="6"/>
  <c r="AK125" i="6" a="1"/>
  <c r="AK125" i="6"/>
  <c r="AD125" i="6"/>
  <c r="AL125" i="6"/>
  <c r="AM130" i="6"/>
  <c r="AH125" i="6" a="1"/>
  <c r="AH125" i="6"/>
  <c r="AI125" i="6"/>
  <c r="AJ130" i="6"/>
  <c r="AE125" i="6" a="1"/>
  <c r="AE125" i="6"/>
  <c r="AF125" i="6"/>
  <c r="AG130" i="6"/>
  <c r="AC130" i="6"/>
  <c r="AA125" i="6"/>
  <c r="AB130" i="6"/>
  <c r="Z130" i="6"/>
  <c r="AQ129" i="6"/>
  <c r="AO129" i="6"/>
  <c r="AN129" i="6"/>
  <c r="AK124" i="6" a="1"/>
  <c r="AK124" i="6"/>
  <c r="AD124" i="6"/>
  <c r="AL124" i="6"/>
  <c r="AM129" i="6"/>
  <c r="AH124" i="6" a="1"/>
  <c r="AH124" i="6"/>
  <c r="AI124" i="6"/>
  <c r="AJ129" i="6"/>
  <c r="AE124" i="6" a="1"/>
  <c r="AE124" i="6"/>
  <c r="AF124" i="6"/>
  <c r="AG129" i="6"/>
  <c r="AC129" i="6"/>
  <c r="AA124" i="6"/>
  <c r="AB129" i="6"/>
  <c r="Z129" i="6"/>
  <c r="AQ128" i="6"/>
  <c r="AO128" i="6"/>
  <c r="AN128" i="6"/>
  <c r="AK123" i="6" a="1"/>
  <c r="AK123" i="6"/>
  <c r="AD123" i="6"/>
  <c r="AL123" i="6"/>
  <c r="AM128" i="6"/>
  <c r="AH123" i="6" a="1"/>
  <c r="AH123" i="6"/>
  <c r="AI123" i="6"/>
  <c r="AJ128" i="6"/>
  <c r="AE123" i="6" a="1"/>
  <c r="AE123" i="6"/>
  <c r="AF123" i="6"/>
  <c r="AG128" i="6"/>
  <c r="AC128" i="6"/>
  <c r="AA123" i="6"/>
  <c r="AB128" i="6"/>
  <c r="Z128" i="6"/>
  <c r="AQ127" i="6"/>
  <c r="AO127" i="6"/>
  <c r="AN127" i="6"/>
  <c r="AK122" i="6" a="1"/>
  <c r="AK122" i="6"/>
  <c r="AD122" i="6"/>
  <c r="AL122" i="6"/>
  <c r="AM127" i="6"/>
  <c r="AH122" i="6" a="1"/>
  <c r="AH122" i="6"/>
  <c r="AI122" i="6"/>
  <c r="AJ127" i="6"/>
  <c r="AE122" i="6" a="1"/>
  <c r="AE122" i="6"/>
  <c r="AF122" i="6"/>
  <c r="AG127" i="6"/>
  <c r="AC127" i="6"/>
  <c r="AA122" i="6"/>
  <c r="AB127" i="6"/>
  <c r="Z127" i="6"/>
  <c r="AQ126" i="6"/>
  <c r="AO126" i="6"/>
  <c r="AN126" i="6"/>
  <c r="AK121" i="6" a="1"/>
  <c r="AK121" i="6"/>
  <c r="AD121" i="6"/>
  <c r="AL121" i="6"/>
  <c r="AM126" i="6"/>
  <c r="AH121" i="6" a="1"/>
  <c r="AH121" i="6"/>
  <c r="AI121" i="6"/>
  <c r="AJ126" i="6"/>
  <c r="AE121" i="6" a="1"/>
  <c r="AE121" i="6"/>
  <c r="AF121" i="6"/>
  <c r="AG126" i="6"/>
  <c r="AC126" i="6"/>
  <c r="AA121" i="6"/>
  <c r="AB126" i="6"/>
  <c r="Z126" i="6"/>
  <c r="AQ125" i="6"/>
  <c r="AO125" i="6"/>
  <c r="AN125" i="6"/>
  <c r="AK120" i="6" a="1"/>
  <c r="AK120" i="6"/>
  <c r="AD120" i="6"/>
  <c r="AL120" i="6"/>
  <c r="AM125" i="6"/>
  <c r="AH120" i="6" a="1"/>
  <c r="AH120" i="6"/>
  <c r="AI120" i="6"/>
  <c r="AJ125" i="6"/>
  <c r="AE120" i="6" a="1"/>
  <c r="AE120" i="6"/>
  <c r="AF120" i="6"/>
  <c r="AG125" i="6"/>
  <c r="AC125" i="6"/>
  <c r="AA120" i="6"/>
  <c r="AB125" i="6"/>
  <c r="Z125" i="6"/>
  <c r="AQ124" i="6"/>
  <c r="AO124" i="6"/>
  <c r="AN124" i="6"/>
  <c r="AK119" i="6" a="1"/>
  <c r="AK119" i="6"/>
  <c r="AD119" i="6"/>
  <c r="AL119" i="6"/>
  <c r="AM124" i="6"/>
  <c r="AH119" i="6" a="1"/>
  <c r="AH119" i="6"/>
  <c r="AI119" i="6"/>
  <c r="AJ124" i="6"/>
  <c r="AE119" i="6" a="1"/>
  <c r="AE119" i="6"/>
  <c r="AF119" i="6"/>
  <c r="AG124" i="6"/>
  <c r="AC124" i="6"/>
  <c r="AA119" i="6"/>
  <c r="AB124" i="6"/>
  <c r="Z124" i="6"/>
  <c r="AQ123" i="6"/>
  <c r="AO123" i="6"/>
  <c r="AN123" i="6"/>
  <c r="AK118" i="6" a="1"/>
  <c r="AK118" i="6"/>
  <c r="AD118" i="6"/>
  <c r="AL118" i="6"/>
  <c r="AM123" i="6"/>
  <c r="AH118" i="6" a="1"/>
  <c r="AH118" i="6"/>
  <c r="AI118" i="6"/>
  <c r="AJ123" i="6"/>
  <c r="AE118" i="6" a="1"/>
  <c r="AE118" i="6"/>
  <c r="AF118" i="6"/>
  <c r="AG123" i="6"/>
  <c r="AC123" i="6"/>
  <c r="AA118" i="6"/>
  <c r="AB123" i="6"/>
  <c r="Z123" i="6"/>
  <c r="AQ122" i="6"/>
  <c r="AO122" i="6"/>
  <c r="AN122" i="6"/>
  <c r="AK117" i="6" a="1"/>
  <c r="AK117" i="6"/>
  <c r="AD117" i="6"/>
  <c r="AL117" i="6"/>
  <c r="AM122" i="6"/>
  <c r="AH117" i="6" a="1"/>
  <c r="AH117" i="6"/>
  <c r="AI117" i="6"/>
  <c r="AJ122" i="6"/>
  <c r="AE117" i="6" a="1"/>
  <c r="AE117" i="6"/>
  <c r="AF117" i="6"/>
  <c r="AG122" i="6"/>
  <c r="AC122" i="6"/>
  <c r="AA117" i="6"/>
  <c r="AB122" i="6"/>
  <c r="Z122" i="6"/>
  <c r="AQ121" i="6"/>
  <c r="AO121" i="6"/>
  <c r="AN121" i="6"/>
  <c r="AK116" i="6" a="1"/>
  <c r="AK116" i="6"/>
  <c r="AD116" i="6"/>
  <c r="AL116" i="6"/>
  <c r="AM121" i="6"/>
  <c r="AH116" i="6" a="1"/>
  <c r="AH116" i="6"/>
  <c r="AI116" i="6"/>
  <c r="AJ121" i="6"/>
  <c r="AE116" i="6" a="1"/>
  <c r="AE116" i="6"/>
  <c r="AF116" i="6"/>
  <c r="AG121" i="6"/>
  <c r="AC121" i="6"/>
  <c r="AA116" i="6"/>
  <c r="AB121" i="6"/>
  <c r="Z121" i="6"/>
  <c r="AQ120" i="6"/>
  <c r="AO120" i="6"/>
  <c r="AN120" i="6"/>
  <c r="AK115" i="6" a="1"/>
  <c r="AK115" i="6"/>
  <c r="AD115" i="6"/>
  <c r="AL115" i="6"/>
  <c r="AM120" i="6"/>
  <c r="AH115" i="6" a="1"/>
  <c r="AH115" i="6"/>
  <c r="AI115" i="6"/>
  <c r="AJ120" i="6"/>
  <c r="AE115" i="6" a="1"/>
  <c r="AE115" i="6"/>
  <c r="AF115" i="6"/>
  <c r="AG120" i="6"/>
  <c r="AC120" i="6"/>
  <c r="AA115" i="6"/>
  <c r="AB120" i="6"/>
  <c r="Z120" i="6"/>
  <c r="AQ119" i="6"/>
  <c r="AO119" i="6"/>
  <c r="AN119" i="6"/>
  <c r="AK114" i="6" a="1"/>
  <c r="AK114" i="6"/>
  <c r="AD114" i="6"/>
  <c r="AL114" i="6"/>
  <c r="AM119" i="6"/>
  <c r="AH114" i="6" a="1"/>
  <c r="AH114" i="6"/>
  <c r="AI114" i="6"/>
  <c r="AJ119" i="6"/>
  <c r="AE114" i="6" a="1"/>
  <c r="AE114" i="6"/>
  <c r="AF114" i="6"/>
  <c r="AG119" i="6"/>
  <c r="AC119" i="6"/>
  <c r="AA114" i="6"/>
  <c r="AB119" i="6"/>
  <c r="Z119" i="6"/>
  <c r="AQ118" i="6"/>
  <c r="AO118" i="6"/>
  <c r="AN118" i="6"/>
  <c r="AK113" i="6" a="1"/>
  <c r="AK113" i="6"/>
  <c r="AD113" i="6"/>
  <c r="AL113" i="6"/>
  <c r="AM118" i="6"/>
  <c r="AH113" i="6" a="1"/>
  <c r="AH113" i="6"/>
  <c r="AI113" i="6"/>
  <c r="AJ118" i="6"/>
  <c r="AE113" i="6" a="1"/>
  <c r="AE113" i="6"/>
  <c r="AF113" i="6"/>
  <c r="AG118" i="6"/>
  <c r="AC118" i="6"/>
  <c r="AA113" i="6"/>
  <c r="AB118" i="6"/>
  <c r="Z118" i="6"/>
  <c r="AQ117" i="6"/>
  <c r="AO117" i="6"/>
  <c r="AN117" i="6"/>
  <c r="AK112" i="6" a="1"/>
  <c r="AK112" i="6"/>
  <c r="AD112" i="6"/>
  <c r="AL112" i="6"/>
  <c r="AM117" i="6"/>
  <c r="AH112" i="6" a="1"/>
  <c r="AH112" i="6"/>
  <c r="AI112" i="6"/>
  <c r="AJ117" i="6"/>
  <c r="AE112" i="6" a="1"/>
  <c r="AE112" i="6"/>
  <c r="AF112" i="6"/>
  <c r="AG117" i="6"/>
  <c r="AC117" i="6"/>
  <c r="AA112" i="6"/>
  <c r="AB117" i="6"/>
  <c r="Z117" i="6"/>
  <c r="AQ116" i="6"/>
  <c r="AO116" i="6"/>
  <c r="AN116" i="6"/>
  <c r="AK111" i="6" a="1"/>
  <c r="AK111" i="6"/>
  <c r="AD111" i="6"/>
  <c r="AL111" i="6"/>
  <c r="AM116" i="6"/>
  <c r="AH111" i="6" a="1"/>
  <c r="AH111" i="6"/>
  <c r="AI111" i="6"/>
  <c r="AJ116" i="6"/>
  <c r="AE111" i="6" a="1"/>
  <c r="AE111" i="6"/>
  <c r="AF111" i="6"/>
  <c r="AG116" i="6"/>
  <c r="AC116" i="6"/>
  <c r="AA111" i="6"/>
  <c r="AB116" i="6"/>
  <c r="Z116" i="6"/>
  <c r="AQ115" i="6"/>
  <c r="AO115" i="6"/>
  <c r="AN115" i="6"/>
  <c r="AK110" i="6" a="1"/>
  <c r="AK110" i="6"/>
  <c r="AD110" i="6"/>
  <c r="AL110" i="6"/>
  <c r="AM115" i="6"/>
  <c r="AH110" i="6" a="1"/>
  <c r="AH110" i="6"/>
  <c r="AI110" i="6"/>
  <c r="AJ115" i="6"/>
  <c r="AE110" i="6" a="1"/>
  <c r="AE110" i="6"/>
  <c r="AF110" i="6"/>
  <c r="AG115" i="6"/>
  <c r="AC115" i="6"/>
  <c r="AA110" i="6"/>
  <c r="AB115" i="6"/>
  <c r="Z115" i="6"/>
  <c r="AQ114" i="6"/>
  <c r="AO114" i="6"/>
  <c r="AN114" i="6"/>
  <c r="AK109" i="6" a="1"/>
  <c r="AK109" i="6"/>
  <c r="AD109" i="6"/>
  <c r="AL109" i="6"/>
  <c r="AM114" i="6"/>
  <c r="AH109" i="6" a="1"/>
  <c r="AH109" i="6"/>
  <c r="AI109" i="6"/>
  <c r="AJ114" i="6"/>
  <c r="AE109" i="6" a="1"/>
  <c r="AE109" i="6"/>
  <c r="AF109" i="6"/>
  <c r="AG114" i="6"/>
  <c r="AC114" i="6"/>
  <c r="AA109" i="6"/>
  <c r="AB114" i="6"/>
  <c r="Z114" i="6"/>
  <c r="AQ113" i="6"/>
  <c r="AO113" i="6"/>
  <c r="AN113" i="6"/>
  <c r="AK108" i="6" a="1"/>
  <c r="AK108" i="6"/>
  <c r="AD108" i="6"/>
  <c r="AL108" i="6"/>
  <c r="AM113" i="6"/>
  <c r="AH108" i="6" a="1"/>
  <c r="AH108" i="6"/>
  <c r="AI108" i="6"/>
  <c r="AJ113" i="6"/>
  <c r="AE108" i="6" a="1"/>
  <c r="AE108" i="6"/>
  <c r="AF108" i="6"/>
  <c r="AG113" i="6"/>
  <c r="AC113" i="6"/>
  <c r="AA108" i="6"/>
  <c r="AB113" i="6"/>
  <c r="Z113" i="6"/>
  <c r="AQ112" i="6"/>
  <c r="AO112" i="6"/>
  <c r="AN112" i="6"/>
  <c r="AK107" i="6" a="1"/>
  <c r="AK107" i="6"/>
  <c r="AD107" i="6"/>
  <c r="AL107" i="6"/>
  <c r="AM112" i="6"/>
  <c r="AH107" i="6" a="1"/>
  <c r="AH107" i="6"/>
  <c r="AI107" i="6"/>
  <c r="AJ112" i="6"/>
  <c r="AE107" i="6" a="1"/>
  <c r="AE107" i="6"/>
  <c r="AF107" i="6"/>
  <c r="AG112" i="6"/>
  <c r="AC112" i="6"/>
  <c r="AA107" i="6"/>
  <c r="AB112" i="6"/>
  <c r="Z112" i="6"/>
  <c r="AQ111" i="6"/>
  <c r="AO111" i="6"/>
  <c r="AN111" i="6"/>
  <c r="AK106" i="6" a="1"/>
  <c r="AK106" i="6"/>
  <c r="AD106" i="6"/>
  <c r="AL106" i="6"/>
  <c r="AM111" i="6"/>
  <c r="AH106" i="6" a="1"/>
  <c r="AH106" i="6"/>
  <c r="AI106" i="6"/>
  <c r="AJ111" i="6"/>
  <c r="AE106" i="6" a="1"/>
  <c r="AE106" i="6"/>
  <c r="AF106" i="6"/>
  <c r="AG111" i="6"/>
  <c r="AC111" i="6"/>
  <c r="AA106" i="6"/>
  <c r="AB111" i="6"/>
  <c r="Z111" i="6"/>
  <c r="AQ110" i="6"/>
  <c r="AO110" i="6"/>
  <c r="AN110" i="6"/>
  <c r="AK105" i="6" a="1"/>
  <c r="AK105" i="6"/>
  <c r="AD105" i="6"/>
  <c r="AL105" i="6"/>
  <c r="AM110" i="6"/>
  <c r="AH105" i="6" a="1"/>
  <c r="AH105" i="6"/>
  <c r="AI105" i="6"/>
  <c r="AJ110" i="6"/>
  <c r="AE105" i="6" a="1"/>
  <c r="AE105" i="6"/>
  <c r="AF105" i="6"/>
  <c r="AG110" i="6"/>
  <c r="AC110" i="6"/>
  <c r="AA105" i="6"/>
  <c r="AB110" i="6"/>
  <c r="Z110" i="6"/>
  <c r="AQ109" i="6"/>
  <c r="AO109" i="6"/>
  <c r="AN109" i="6"/>
  <c r="AK104" i="6" a="1"/>
  <c r="AK104" i="6"/>
  <c r="AD104" i="6"/>
  <c r="AL104" i="6"/>
  <c r="AM109" i="6"/>
  <c r="AH104" i="6" a="1"/>
  <c r="AH104" i="6"/>
  <c r="AI104" i="6"/>
  <c r="AJ109" i="6"/>
  <c r="AE104" i="6" a="1"/>
  <c r="AE104" i="6"/>
  <c r="AF104" i="6"/>
  <c r="AG109" i="6"/>
  <c r="AC109" i="6"/>
  <c r="AA104" i="6"/>
  <c r="AB109" i="6"/>
  <c r="Z109" i="6"/>
  <c r="AQ108" i="6"/>
  <c r="AO108" i="6"/>
  <c r="AN108" i="6"/>
  <c r="AK103" i="6" a="1"/>
  <c r="AK103" i="6"/>
  <c r="AD103" i="6"/>
  <c r="AL103" i="6"/>
  <c r="AM108" i="6"/>
  <c r="AH103" i="6" a="1"/>
  <c r="AH103" i="6"/>
  <c r="AI103" i="6"/>
  <c r="AJ108" i="6"/>
  <c r="AE103" i="6" a="1"/>
  <c r="AE103" i="6"/>
  <c r="AF103" i="6"/>
  <c r="AG108" i="6"/>
  <c r="AC108" i="6"/>
  <c r="AA103" i="6"/>
  <c r="AB108" i="6"/>
  <c r="Z108" i="6"/>
  <c r="AQ107" i="6"/>
  <c r="AO107" i="6"/>
  <c r="AN107" i="6"/>
  <c r="AK102" i="6" a="1"/>
  <c r="AK102" i="6"/>
  <c r="AD102" i="6"/>
  <c r="AL102" i="6"/>
  <c r="AM107" i="6"/>
  <c r="AH102" i="6" a="1"/>
  <c r="AH102" i="6"/>
  <c r="AI102" i="6"/>
  <c r="AJ107" i="6"/>
  <c r="AE102" i="6" a="1"/>
  <c r="AE102" i="6"/>
  <c r="AF102" i="6"/>
  <c r="AG107" i="6"/>
  <c r="AC107" i="6"/>
  <c r="AA102" i="6"/>
  <c r="AB107" i="6"/>
  <c r="Z107" i="6"/>
  <c r="AQ106" i="6"/>
  <c r="AO106" i="6"/>
  <c r="AN106" i="6"/>
  <c r="AK101" i="6" a="1"/>
  <c r="AK101" i="6"/>
  <c r="AD101" i="6"/>
  <c r="AL101" i="6"/>
  <c r="AM106" i="6"/>
  <c r="AH101" i="6" a="1"/>
  <c r="AH101" i="6"/>
  <c r="AI101" i="6"/>
  <c r="AJ106" i="6"/>
  <c r="AE101" i="6" a="1"/>
  <c r="AE101" i="6"/>
  <c r="AF101" i="6"/>
  <c r="AG106" i="6"/>
  <c r="AC106" i="6"/>
  <c r="AA101" i="6"/>
  <c r="AB106" i="6"/>
  <c r="Z106" i="6"/>
  <c r="AQ105" i="6"/>
  <c r="AO105" i="6"/>
  <c r="AN105" i="6"/>
  <c r="AK100" i="6" a="1"/>
  <c r="AK100" i="6"/>
  <c r="AD100" i="6"/>
  <c r="AL100" i="6"/>
  <c r="AM105" i="6"/>
  <c r="AH100" i="6" a="1"/>
  <c r="AH100" i="6"/>
  <c r="AI100" i="6"/>
  <c r="AJ105" i="6"/>
  <c r="AE100" i="6" a="1"/>
  <c r="AE100" i="6"/>
  <c r="AF100" i="6"/>
  <c r="AG105" i="6"/>
  <c r="AC105" i="6"/>
  <c r="AA100" i="6"/>
  <c r="AB105" i="6"/>
  <c r="Z105" i="6"/>
  <c r="AQ104" i="6"/>
  <c r="AO104" i="6"/>
  <c r="AN104" i="6"/>
  <c r="AK99" i="6" a="1"/>
  <c r="AK99" i="6"/>
  <c r="AD99" i="6"/>
  <c r="AL99" i="6"/>
  <c r="AM104" i="6"/>
  <c r="AH99" i="6" a="1"/>
  <c r="AH99" i="6"/>
  <c r="AI99" i="6"/>
  <c r="AJ104" i="6"/>
  <c r="AE99" i="6" a="1"/>
  <c r="AE99" i="6"/>
  <c r="AF99" i="6"/>
  <c r="AG104" i="6"/>
  <c r="AC104" i="6"/>
  <c r="AA99" i="6"/>
  <c r="AB104" i="6"/>
  <c r="Z104" i="6"/>
  <c r="AQ103" i="6"/>
  <c r="AO103" i="6"/>
  <c r="AN103" i="6"/>
  <c r="AK98" i="6" a="1"/>
  <c r="AK98" i="6"/>
  <c r="AD98" i="6"/>
  <c r="AL98" i="6"/>
  <c r="AM103" i="6"/>
  <c r="AH98" i="6" a="1"/>
  <c r="AH98" i="6"/>
  <c r="AI98" i="6"/>
  <c r="AJ103" i="6"/>
  <c r="AE98" i="6" a="1"/>
  <c r="AE98" i="6"/>
  <c r="AF98" i="6"/>
  <c r="AG103" i="6"/>
  <c r="AC103" i="6"/>
  <c r="AA98" i="6"/>
  <c r="AB103" i="6"/>
  <c r="Z103" i="6"/>
  <c r="AQ102" i="6"/>
  <c r="AO102" i="6"/>
  <c r="AN102" i="6"/>
  <c r="AK97" i="6" a="1"/>
  <c r="AK97" i="6"/>
  <c r="AD97" i="6"/>
  <c r="AL97" i="6"/>
  <c r="AM102" i="6"/>
  <c r="AH97" i="6" a="1"/>
  <c r="AH97" i="6"/>
  <c r="AI97" i="6"/>
  <c r="AJ102" i="6"/>
  <c r="AE97" i="6" a="1"/>
  <c r="AE97" i="6"/>
  <c r="AF97" i="6"/>
  <c r="AG102" i="6"/>
  <c r="AC102" i="6"/>
  <c r="AA97" i="6"/>
  <c r="AB102" i="6"/>
  <c r="Z102" i="6"/>
  <c r="AQ101" i="6"/>
  <c r="AO101" i="6"/>
  <c r="AN101" i="6"/>
  <c r="AK96" i="6" a="1"/>
  <c r="AK96" i="6"/>
  <c r="AD96" i="6"/>
  <c r="AL96" i="6"/>
  <c r="AM101" i="6"/>
  <c r="AH96" i="6" a="1"/>
  <c r="AH96" i="6"/>
  <c r="AI96" i="6"/>
  <c r="AJ101" i="6"/>
  <c r="AE96" i="6" a="1"/>
  <c r="AE96" i="6"/>
  <c r="AF96" i="6"/>
  <c r="AG101" i="6"/>
  <c r="AC101" i="6"/>
  <c r="AA96" i="6"/>
  <c r="AB101" i="6"/>
  <c r="Z101" i="6"/>
  <c r="AQ100" i="6"/>
  <c r="AO100" i="6"/>
  <c r="AN100" i="6"/>
  <c r="AK95" i="6" a="1"/>
  <c r="AK95" i="6"/>
  <c r="AD95" i="6"/>
  <c r="AL95" i="6"/>
  <c r="AM100" i="6"/>
  <c r="AH95" i="6" a="1"/>
  <c r="AH95" i="6"/>
  <c r="AI95" i="6"/>
  <c r="AJ100" i="6"/>
  <c r="AE95" i="6" a="1"/>
  <c r="AE95" i="6"/>
  <c r="AF95" i="6"/>
  <c r="AG100" i="6"/>
  <c r="AC100" i="6"/>
  <c r="AA95" i="6"/>
  <c r="AB100" i="6"/>
  <c r="Z100" i="6"/>
  <c r="AQ99" i="6"/>
  <c r="AO99" i="6"/>
  <c r="AN99" i="6"/>
  <c r="AK94" i="6" a="1"/>
  <c r="AK94" i="6"/>
  <c r="AD94" i="6"/>
  <c r="AL94" i="6"/>
  <c r="AM99" i="6"/>
  <c r="AH94" i="6" a="1"/>
  <c r="AH94" i="6"/>
  <c r="AI94" i="6"/>
  <c r="AJ99" i="6"/>
  <c r="AE94" i="6" a="1"/>
  <c r="AE94" i="6"/>
  <c r="AF94" i="6"/>
  <c r="AG99" i="6"/>
  <c r="AC99" i="6"/>
  <c r="AA94" i="6"/>
  <c r="AB99" i="6"/>
  <c r="Z99" i="6"/>
  <c r="AQ98" i="6"/>
  <c r="AO98" i="6"/>
  <c r="AN98" i="6"/>
  <c r="AK93" i="6" a="1"/>
  <c r="AK93" i="6"/>
  <c r="AD93" i="6"/>
  <c r="AL93" i="6"/>
  <c r="AM98" i="6"/>
  <c r="AH93" i="6" a="1"/>
  <c r="AH93" i="6"/>
  <c r="AI93" i="6"/>
  <c r="AJ98" i="6"/>
  <c r="AE93" i="6" a="1"/>
  <c r="AE93" i="6"/>
  <c r="AF93" i="6"/>
  <c r="AG98" i="6"/>
  <c r="AC98" i="6"/>
  <c r="AA93" i="6"/>
  <c r="AB98" i="6"/>
  <c r="Z98" i="6"/>
  <c r="AQ97" i="6"/>
  <c r="AO97" i="6"/>
  <c r="AN97" i="6"/>
  <c r="AK92" i="6" a="1"/>
  <c r="AK92" i="6"/>
  <c r="AD92" i="6"/>
  <c r="AL92" i="6"/>
  <c r="AM97" i="6"/>
  <c r="AH92" i="6" a="1"/>
  <c r="AH92" i="6"/>
  <c r="AI92" i="6"/>
  <c r="AJ97" i="6"/>
  <c r="AE92" i="6" a="1"/>
  <c r="AE92" i="6"/>
  <c r="AF92" i="6"/>
  <c r="AG97" i="6"/>
  <c r="AC97" i="6"/>
  <c r="AA92" i="6"/>
  <c r="AB97" i="6"/>
  <c r="Z97" i="6"/>
  <c r="AQ96" i="6"/>
  <c r="AO96" i="6"/>
  <c r="AN96" i="6"/>
  <c r="AK91" i="6" a="1"/>
  <c r="AK91" i="6"/>
  <c r="AD91" i="6"/>
  <c r="AL91" i="6"/>
  <c r="AM96" i="6"/>
  <c r="AH91" i="6" a="1"/>
  <c r="AH91" i="6"/>
  <c r="AI91" i="6"/>
  <c r="AJ96" i="6"/>
  <c r="AE91" i="6" a="1"/>
  <c r="AE91" i="6"/>
  <c r="AF91" i="6"/>
  <c r="AG96" i="6"/>
  <c r="AC96" i="6"/>
  <c r="AA91" i="6"/>
  <c r="AB96" i="6"/>
  <c r="Z96" i="6"/>
  <c r="AQ95" i="6"/>
  <c r="AO95" i="6"/>
  <c r="AN95" i="6"/>
  <c r="AK90" i="6" a="1"/>
  <c r="AK90" i="6"/>
  <c r="AD90" i="6"/>
  <c r="AL90" i="6"/>
  <c r="AM95" i="6"/>
  <c r="AH90" i="6" a="1"/>
  <c r="AH90" i="6"/>
  <c r="AI90" i="6"/>
  <c r="AJ95" i="6"/>
  <c r="AE90" i="6" a="1"/>
  <c r="AE90" i="6"/>
  <c r="AF90" i="6"/>
  <c r="AG95" i="6"/>
  <c r="AC95" i="6"/>
  <c r="AA90" i="6"/>
  <c r="AB95" i="6"/>
  <c r="Z95" i="6"/>
  <c r="AQ94" i="6"/>
  <c r="AO94" i="6"/>
  <c r="AN94" i="6"/>
  <c r="AK89" i="6" a="1"/>
  <c r="AK89" i="6"/>
  <c r="AD89" i="6"/>
  <c r="AL89" i="6"/>
  <c r="AM94" i="6"/>
  <c r="AH89" i="6" a="1"/>
  <c r="AH89" i="6"/>
  <c r="AI89" i="6"/>
  <c r="AJ94" i="6"/>
  <c r="AE89" i="6" a="1"/>
  <c r="AE89" i="6"/>
  <c r="AF89" i="6"/>
  <c r="AG94" i="6"/>
  <c r="AC94" i="6"/>
  <c r="AA89" i="6"/>
  <c r="AB94" i="6"/>
  <c r="Z94" i="6"/>
  <c r="AQ93" i="6"/>
  <c r="AO93" i="6"/>
  <c r="AN93" i="6"/>
  <c r="AK88" i="6" a="1"/>
  <c r="AK88" i="6"/>
  <c r="AD88" i="6"/>
  <c r="AL88" i="6"/>
  <c r="AM93" i="6"/>
  <c r="AH88" i="6" a="1"/>
  <c r="AH88" i="6"/>
  <c r="AI88" i="6"/>
  <c r="AJ93" i="6"/>
  <c r="AE88" i="6" a="1"/>
  <c r="AE88" i="6"/>
  <c r="AF88" i="6"/>
  <c r="AG93" i="6"/>
  <c r="AC93" i="6"/>
  <c r="AA88" i="6"/>
  <c r="AB93" i="6"/>
  <c r="Z93" i="6"/>
  <c r="AQ92" i="6"/>
  <c r="AO92" i="6"/>
  <c r="AN92" i="6"/>
  <c r="AK87" i="6" a="1"/>
  <c r="AK87" i="6"/>
  <c r="AD87" i="6"/>
  <c r="AL87" i="6"/>
  <c r="AM92" i="6"/>
  <c r="AH87" i="6" a="1"/>
  <c r="AH87" i="6"/>
  <c r="AI87" i="6"/>
  <c r="AJ92" i="6"/>
  <c r="AE87" i="6" a="1"/>
  <c r="AE87" i="6"/>
  <c r="AF87" i="6"/>
  <c r="AG92" i="6"/>
  <c r="AC92" i="6"/>
  <c r="AA87" i="6"/>
  <c r="AB92" i="6"/>
  <c r="Z92" i="6"/>
  <c r="AQ91" i="6"/>
  <c r="AO91" i="6"/>
  <c r="AN91" i="6"/>
  <c r="AK86" i="6" a="1"/>
  <c r="AK86" i="6"/>
  <c r="AD86" i="6"/>
  <c r="AL86" i="6"/>
  <c r="AM91" i="6"/>
  <c r="AH86" i="6" a="1"/>
  <c r="AH86" i="6"/>
  <c r="AI86" i="6"/>
  <c r="AJ91" i="6"/>
  <c r="AE86" i="6" a="1"/>
  <c r="AE86" i="6"/>
  <c r="AF86" i="6"/>
  <c r="AG91" i="6"/>
  <c r="AC91" i="6"/>
  <c r="AA86" i="6"/>
  <c r="AB91" i="6"/>
  <c r="Z91" i="6"/>
  <c r="AQ90" i="6"/>
  <c r="AO90" i="6"/>
  <c r="AN90" i="6"/>
  <c r="AK85" i="6" a="1"/>
  <c r="AK85" i="6"/>
  <c r="AD85" i="6"/>
  <c r="AL85" i="6"/>
  <c r="AM90" i="6"/>
  <c r="AH85" i="6" a="1"/>
  <c r="AH85" i="6"/>
  <c r="AI85" i="6"/>
  <c r="AJ90" i="6"/>
  <c r="AE85" i="6" a="1"/>
  <c r="AE85" i="6"/>
  <c r="AF85" i="6"/>
  <c r="AG90" i="6"/>
  <c r="AC90" i="6"/>
  <c r="AA85" i="6"/>
  <c r="AB90" i="6"/>
  <c r="Z90" i="6"/>
  <c r="AQ89" i="6"/>
  <c r="AO89" i="6"/>
  <c r="AN89" i="6"/>
  <c r="AK84" i="6" a="1"/>
  <c r="AK84" i="6"/>
  <c r="AD84" i="6"/>
  <c r="AL84" i="6"/>
  <c r="AM89" i="6"/>
  <c r="AH84" i="6" a="1"/>
  <c r="AH84" i="6"/>
  <c r="AI84" i="6"/>
  <c r="AJ89" i="6"/>
  <c r="AE84" i="6" a="1"/>
  <c r="AE84" i="6"/>
  <c r="AF84" i="6"/>
  <c r="AG89" i="6"/>
  <c r="AC89" i="6"/>
  <c r="AA84" i="6"/>
  <c r="AB89" i="6"/>
  <c r="Z89" i="6"/>
  <c r="AQ88" i="6"/>
  <c r="AO88" i="6"/>
  <c r="AN88" i="6"/>
  <c r="AK83" i="6" a="1"/>
  <c r="AK83" i="6"/>
  <c r="AD83" i="6"/>
  <c r="AL83" i="6"/>
  <c r="AM88" i="6"/>
  <c r="AH83" i="6" a="1"/>
  <c r="AH83" i="6"/>
  <c r="AI83" i="6"/>
  <c r="AJ88" i="6"/>
  <c r="AE83" i="6" a="1"/>
  <c r="AE83" i="6"/>
  <c r="AF83" i="6"/>
  <c r="AG88" i="6"/>
  <c r="AC88" i="6"/>
  <c r="AA83" i="6"/>
  <c r="AB88" i="6"/>
  <c r="Z88" i="6"/>
  <c r="AQ87" i="6"/>
  <c r="AO87" i="6"/>
  <c r="AN87" i="6"/>
  <c r="AK82" i="6" a="1"/>
  <c r="AK82" i="6"/>
  <c r="AD82" i="6"/>
  <c r="AL82" i="6"/>
  <c r="AM87" i="6"/>
  <c r="AH82" i="6" a="1"/>
  <c r="AH82" i="6"/>
  <c r="AI82" i="6"/>
  <c r="AJ87" i="6"/>
  <c r="AE82" i="6" a="1"/>
  <c r="AE82" i="6"/>
  <c r="AF82" i="6"/>
  <c r="AG87" i="6"/>
  <c r="AC87" i="6"/>
  <c r="AA82" i="6"/>
  <c r="AB87" i="6"/>
  <c r="Z87" i="6"/>
  <c r="AQ86" i="6"/>
  <c r="AO86" i="6"/>
  <c r="AN86" i="6"/>
  <c r="AK81" i="6" a="1"/>
  <c r="AK81" i="6"/>
  <c r="AD81" i="6"/>
  <c r="AL81" i="6"/>
  <c r="AM86" i="6"/>
  <c r="AH81" i="6" a="1"/>
  <c r="AH81" i="6"/>
  <c r="AI81" i="6"/>
  <c r="AJ86" i="6"/>
  <c r="AE81" i="6" a="1"/>
  <c r="AE81" i="6"/>
  <c r="AF81" i="6"/>
  <c r="AG86" i="6"/>
  <c r="AC86" i="6"/>
  <c r="AA81" i="6"/>
  <c r="AB86" i="6"/>
  <c r="Z86" i="6"/>
  <c r="AQ85" i="6"/>
  <c r="AO85" i="6"/>
  <c r="AN85" i="6"/>
  <c r="AK80" i="6" a="1"/>
  <c r="AK80" i="6"/>
  <c r="AD80" i="6"/>
  <c r="AL80" i="6"/>
  <c r="AM85" i="6"/>
  <c r="AH80" i="6" a="1"/>
  <c r="AH80" i="6"/>
  <c r="AI80" i="6"/>
  <c r="AJ85" i="6"/>
  <c r="AE80" i="6" a="1"/>
  <c r="AE80" i="6"/>
  <c r="AF80" i="6"/>
  <c r="AG85" i="6"/>
  <c r="AC85" i="6"/>
  <c r="AA80" i="6"/>
  <c r="AB85" i="6"/>
  <c r="Z85" i="6"/>
  <c r="AQ84" i="6"/>
  <c r="AO84" i="6"/>
  <c r="AN84" i="6"/>
  <c r="AK79" i="6" a="1"/>
  <c r="AK79" i="6"/>
  <c r="AD79" i="6"/>
  <c r="AL79" i="6"/>
  <c r="AM84" i="6"/>
  <c r="AH79" i="6" a="1"/>
  <c r="AH79" i="6"/>
  <c r="AI79" i="6"/>
  <c r="AJ84" i="6"/>
  <c r="AE79" i="6" a="1"/>
  <c r="AE79" i="6"/>
  <c r="AF79" i="6"/>
  <c r="AG84" i="6"/>
  <c r="AC84" i="6"/>
  <c r="AA79" i="6"/>
  <c r="AB84" i="6"/>
  <c r="Z84" i="6"/>
  <c r="AQ83" i="6"/>
  <c r="AO83" i="6"/>
  <c r="AN83" i="6"/>
  <c r="AK78" i="6" a="1"/>
  <c r="AK78" i="6"/>
  <c r="AD78" i="6"/>
  <c r="AL78" i="6"/>
  <c r="AM83" i="6"/>
  <c r="AH78" i="6" a="1"/>
  <c r="AH78" i="6"/>
  <c r="AI78" i="6"/>
  <c r="AJ83" i="6"/>
  <c r="AE78" i="6" a="1"/>
  <c r="AE78" i="6"/>
  <c r="AF78" i="6"/>
  <c r="AG83" i="6"/>
  <c r="AC83" i="6"/>
  <c r="AA78" i="6"/>
  <c r="AB83" i="6"/>
  <c r="Z83" i="6"/>
  <c r="AQ82" i="6"/>
  <c r="AO82" i="6"/>
  <c r="AN82" i="6"/>
  <c r="AK77" i="6" a="1"/>
  <c r="AK77" i="6"/>
  <c r="AD77" i="6"/>
  <c r="AL77" i="6"/>
  <c r="AM82" i="6"/>
  <c r="AH77" i="6" a="1"/>
  <c r="AH77" i="6"/>
  <c r="AI77" i="6"/>
  <c r="AJ82" i="6"/>
  <c r="AE77" i="6" a="1"/>
  <c r="AE77" i="6"/>
  <c r="AF77" i="6"/>
  <c r="AG82" i="6"/>
  <c r="AC82" i="6"/>
  <c r="AA77" i="6"/>
  <c r="AB82" i="6"/>
  <c r="Z82" i="6"/>
  <c r="AQ81" i="6"/>
  <c r="AO81" i="6"/>
  <c r="AN81" i="6"/>
  <c r="AK76" i="6" a="1"/>
  <c r="AK76" i="6"/>
  <c r="AD76" i="6"/>
  <c r="AL76" i="6"/>
  <c r="AM81" i="6"/>
  <c r="AH76" i="6" a="1"/>
  <c r="AH76" i="6"/>
  <c r="AI76" i="6"/>
  <c r="AJ81" i="6"/>
  <c r="AE76" i="6" a="1"/>
  <c r="AE76" i="6"/>
  <c r="AF76" i="6"/>
  <c r="AG81" i="6"/>
  <c r="AC81" i="6"/>
  <c r="AA76" i="6"/>
  <c r="AB81" i="6"/>
  <c r="Z81" i="6"/>
  <c r="AQ80" i="6"/>
  <c r="AO80" i="6"/>
  <c r="AN80" i="6"/>
  <c r="AK75" i="6" a="1"/>
  <c r="AK75" i="6"/>
  <c r="AD75" i="6"/>
  <c r="AL75" i="6"/>
  <c r="AM80" i="6"/>
  <c r="AH75" i="6" a="1"/>
  <c r="AH75" i="6"/>
  <c r="AI75" i="6"/>
  <c r="AJ80" i="6"/>
  <c r="AE75" i="6" a="1"/>
  <c r="AE75" i="6"/>
  <c r="AF75" i="6"/>
  <c r="AG80" i="6"/>
  <c r="AC80" i="6"/>
  <c r="AA75" i="6"/>
  <c r="AB80" i="6"/>
  <c r="Z80" i="6"/>
  <c r="AQ79" i="6"/>
  <c r="AO79" i="6"/>
  <c r="AN79" i="6"/>
  <c r="AK74" i="6" a="1"/>
  <c r="AK74" i="6"/>
  <c r="AD74" i="6"/>
  <c r="AL74" i="6"/>
  <c r="AM79" i="6"/>
  <c r="AH74" i="6" a="1"/>
  <c r="AH74" i="6"/>
  <c r="AI74" i="6"/>
  <c r="AJ79" i="6"/>
  <c r="AE74" i="6" a="1"/>
  <c r="AE74" i="6"/>
  <c r="AF74" i="6"/>
  <c r="AG79" i="6"/>
  <c r="AC79" i="6"/>
  <c r="AA74" i="6"/>
  <c r="AB79" i="6"/>
  <c r="Z79" i="6"/>
  <c r="AQ78" i="6"/>
  <c r="AO78" i="6"/>
  <c r="AN78" i="6"/>
  <c r="AK73" i="6" a="1"/>
  <c r="AK73" i="6"/>
  <c r="AD73" i="6"/>
  <c r="AL73" i="6"/>
  <c r="AM78" i="6"/>
  <c r="AH73" i="6" a="1"/>
  <c r="AH73" i="6"/>
  <c r="AI73" i="6"/>
  <c r="AJ78" i="6"/>
  <c r="AE73" i="6" a="1"/>
  <c r="AE73" i="6"/>
  <c r="AF73" i="6"/>
  <c r="AG78" i="6"/>
  <c r="AC78" i="6"/>
  <c r="AA73" i="6"/>
  <c r="AB78" i="6"/>
  <c r="Z78" i="6"/>
  <c r="AQ77" i="6"/>
  <c r="AO77" i="6"/>
  <c r="AN77" i="6"/>
  <c r="AK72" i="6" a="1"/>
  <c r="AK72" i="6"/>
  <c r="AD72" i="6"/>
  <c r="AL72" i="6"/>
  <c r="AM77" i="6"/>
  <c r="AH72" i="6" a="1"/>
  <c r="AH72" i="6"/>
  <c r="AI72" i="6"/>
  <c r="AJ77" i="6"/>
  <c r="AE72" i="6" a="1"/>
  <c r="AE72" i="6"/>
  <c r="AF72" i="6"/>
  <c r="AG77" i="6"/>
  <c r="AC77" i="6"/>
  <c r="AA72" i="6"/>
  <c r="AB77" i="6"/>
  <c r="Z77" i="6"/>
  <c r="AQ76" i="6"/>
  <c r="AO76" i="6"/>
  <c r="AN76" i="6"/>
  <c r="AK71" i="6" a="1"/>
  <c r="AK71" i="6"/>
  <c r="AD71" i="6"/>
  <c r="AL71" i="6"/>
  <c r="AM76" i="6"/>
  <c r="AH71" i="6" a="1"/>
  <c r="AH71" i="6"/>
  <c r="AI71" i="6"/>
  <c r="AJ76" i="6"/>
  <c r="AE71" i="6" a="1"/>
  <c r="AE71" i="6"/>
  <c r="AF71" i="6"/>
  <c r="AG76" i="6"/>
  <c r="AC76" i="6"/>
  <c r="AA71" i="6"/>
  <c r="AB76" i="6"/>
  <c r="Z76" i="6"/>
  <c r="AQ75" i="6"/>
  <c r="AO75" i="6"/>
  <c r="AN75" i="6"/>
  <c r="AK70" i="6" a="1"/>
  <c r="AK70" i="6"/>
  <c r="AD70" i="6"/>
  <c r="AL70" i="6"/>
  <c r="AM75" i="6"/>
  <c r="AH70" i="6" a="1"/>
  <c r="AH70" i="6"/>
  <c r="AI70" i="6"/>
  <c r="AJ75" i="6"/>
  <c r="AE70" i="6" a="1"/>
  <c r="AE70" i="6"/>
  <c r="AF70" i="6"/>
  <c r="AG75" i="6"/>
  <c r="AC75" i="6"/>
  <c r="AA70" i="6"/>
  <c r="AB75" i="6"/>
  <c r="Z75" i="6"/>
  <c r="AQ74" i="6"/>
  <c r="AO74" i="6"/>
  <c r="AN74" i="6"/>
  <c r="AK69" i="6" a="1"/>
  <c r="AK69" i="6"/>
  <c r="AD69" i="6"/>
  <c r="AL69" i="6"/>
  <c r="AM74" i="6"/>
  <c r="AH69" i="6" a="1"/>
  <c r="AH69" i="6"/>
  <c r="AI69" i="6"/>
  <c r="AJ74" i="6"/>
  <c r="AE69" i="6" a="1"/>
  <c r="AE69" i="6"/>
  <c r="AF69" i="6"/>
  <c r="AG74" i="6"/>
  <c r="AC74" i="6"/>
  <c r="AA69" i="6"/>
  <c r="AB74" i="6"/>
  <c r="Z74" i="6"/>
  <c r="AQ73" i="6"/>
  <c r="AO73" i="6"/>
  <c r="AN73" i="6"/>
  <c r="AK68" i="6" a="1"/>
  <c r="AK68" i="6"/>
  <c r="AD68" i="6"/>
  <c r="AL68" i="6"/>
  <c r="AM73" i="6"/>
  <c r="AH68" i="6" a="1"/>
  <c r="AH68" i="6"/>
  <c r="AI68" i="6"/>
  <c r="AJ73" i="6"/>
  <c r="AE68" i="6" a="1"/>
  <c r="AE68" i="6"/>
  <c r="AF68" i="6"/>
  <c r="AG73" i="6"/>
  <c r="AC73" i="6"/>
  <c r="AA68" i="6"/>
  <c r="AB73" i="6"/>
  <c r="Z73" i="6"/>
  <c r="AQ72" i="6"/>
  <c r="AO72" i="6"/>
  <c r="AN72" i="6"/>
  <c r="AK67" i="6" a="1"/>
  <c r="AK67" i="6"/>
  <c r="AD67" i="6"/>
  <c r="AL67" i="6"/>
  <c r="AM72" i="6"/>
  <c r="AH67" i="6" a="1"/>
  <c r="AH67" i="6"/>
  <c r="AI67" i="6"/>
  <c r="AJ72" i="6"/>
  <c r="AE67" i="6" a="1"/>
  <c r="AE67" i="6"/>
  <c r="AF67" i="6"/>
  <c r="AG72" i="6"/>
  <c r="AC72" i="6"/>
  <c r="AA67" i="6"/>
  <c r="AB72" i="6"/>
  <c r="Z72" i="6"/>
  <c r="AQ71" i="6"/>
  <c r="AO71" i="6"/>
  <c r="AN71" i="6"/>
  <c r="AK66" i="6" a="1"/>
  <c r="AK66" i="6"/>
  <c r="AD66" i="6"/>
  <c r="AL66" i="6"/>
  <c r="AM71" i="6"/>
  <c r="AH66" i="6" a="1"/>
  <c r="AH66" i="6"/>
  <c r="AI66" i="6"/>
  <c r="AJ71" i="6"/>
  <c r="AE66" i="6" a="1"/>
  <c r="AE66" i="6"/>
  <c r="AF66" i="6"/>
  <c r="AG71" i="6"/>
  <c r="AC71" i="6"/>
  <c r="AA66" i="6"/>
  <c r="AB71" i="6"/>
  <c r="Z71" i="6"/>
  <c r="AQ70" i="6"/>
  <c r="AO70" i="6"/>
  <c r="AN70" i="6"/>
  <c r="AK65" i="6" a="1"/>
  <c r="AK65" i="6"/>
  <c r="AD65" i="6"/>
  <c r="AL65" i="6"/>
  <c r="AM70" i="6"/>
  <c r="AH65" i="6" a="1"/>
  <c r="AH65" i="6"/>
  <c r="AI65" i="6"/>
  <c r="AJ70" i="6"/>
  <c r="AE65" i="6" a="1"/>
  <c r="AE65" i="6"/>
  <c r="AF65" i="6"/>
  <c r="AG70" i="6"/>
  <c r="AC70" i="6"/>
  <c r="AA65" i="6"/>
  <c r="AB70" i="6"/>
  <c r="Z70" i="6"/>
  <c r="AQ69" i="6"/>
  <c r="AO69" i="6"/>
  <c r="AN69" i="6"/>
  <c r="AK64" i="6" a="1"/>
  <c r="AK64" i="6"/>
  <c r="AD64" i="6"/>
  <c r="AL64" i="6"/>
  <c r="AM69" i="6"/>
  <c r="AH64" i="6" a="1"/>
  <c r="AH64" i="6"/>
  <c r="AI64" i="6"/>
  <c r="AJ69" i="6"/>
  <c r="AE64" i="6" a="1"/>
  <c r="AE64" i="6"/>
  <c r="AF64" i="6"/>
  <c r="AG69" i="6"/>
  <c r="AC69" i="6"/>
  <c r="AA64" i="6"/>
  <c r="AB69" i="6"/>
  <c r="Z69" i="6"/>
  <c r="AQ68" i="6"/>
  <c r="AO68" i="6"/>
  <c r="AN68" i="6"/>
  <c r="AK63" i="6" a="1"/>
  <c r="AK63" i="6"/>
  <c r="AD63" i="6"/>
  <c r="AL63" i="6"/>
  <c r="AM68" i="6"/>
  <c r="AH63" i="6" a="1"/>
  <c r="AH63" i="6"/>
  <c r="AI63" i="6"/>
  <c r="AJ68" i="6"/>
  <c r="AE63" i="6" a="1"/>
  <c r="AE63" i="6"/>
  <c r="AF63" i="6"/>
  <c r="AG68" i="6"/>
  <c r="AC68" i="6"/>
  <c r="AA63" i="6"/>
  <c r="AB68" i="6"/>
  <c r="Z68" i="6"/>
  <c r="AQ67" i="6"/>
  <c r="AO67" i="6"/>
  <c r="AN67" i="6"/>
  <c r="AK62" i="6" a="1"/>
  <c r="AK62" i="6"/>
  <c r="AD62" i="6"/>
  <c r="AL62" i="6"/>
  <c r="AM67" i="6"/>
  <c r="AH62" i="6" a="1"/>
  <c r="AH62" i="6"/>
  <c r="AI62" i="6"/>
  <c r="AJ67" i="6"/>
  <c r="AE62" i="6" a="1"/>
  <c r="AE62" i="6"/>
  <c r="AF62" i="6"/>
  <c r="AG67" i="6"/>
  <c r="AC67" i="6"/>
  <c r="AA62" i="6"/>
  <c r="AB67" i="6"/>
  <c r="Z67" i="6"/>
  <c r="AQ66" i="6"/>
  <c r="AO66" i="6"/>
  <c r="AN66" i="6"/>
  <c r="AK61" i="6" a="1"/>
  <c r="AK61" i="6"/>
  <c r="AD61" i="6"/>
  <c r="AL61" i="6"/>
  <c r="AM66" i="6"/>
  <c r="AH61" i="6" a="1"/>
  <c r="AH61" i="6"/>
  <c r="AI61" i="6"/>
  <c r="AJ66" i="6"/>
  <c r="AE61" i="6" a="1"/>
  <c r="AE61" i="6"/>
  <c r="AF61" i="6"/>
  <c r="AG66" i="6"/>
  <c r="AC66" i="6"/>
  <c r="AA61" i="6"/>
  <c r="AB66" i="6"/>
  <c r="Z66" i="6"/>
  <c r="AQ65" i="6"/>
  <c r="AO65" i="6"/>
  <c r="AN65" i="6"/>
  <c r="AK60" i="6" a="1"/>
  <c r="AK60" i="6"/>
  <c r="AD60" i="6"/>
  <c r="AL60" i="6"/>
  <c r="AM65" i="6"/>
  <c r="AH60" i="6" a="1"/>
  <c r="AH60" i="6"/>
  <c r="AI60" i="6"/>
  <c r="AJ65" i="6"/>
  <c r="AE60" i="6" a="1"/>
  <c r="AE60" i="6"/>
  <c r="AF60" i="6"/>
  <c r="AG65" i="6"/>
  <c r="AC65" i="6"/>
  <c r="AA60" i="6"/>
  <c r="AB65" i="6"/>
  <c r="Z65" i="6"/>
  <c r="AQ64" i="6"/>
  <c r="AO64" i="6"/>
  <c r="AN64" i="6"/>
  <c r="AK59" i="6" a="1"/>
  <c r="AK59" i="6"/>
  <c r="AD59" i="6"/>
  <c r="AL59" i="6"/>
  <c r="AM64" i="6"/>
  <c r="AH59" i="6" a="1"/>
  <c r="AH59" i="6"/>
  <c r="AI59" i="6"/>
  <c r="AJ64" i="6"/>
  <c r="AE59" i="6" a="1"/>
  <c r="AE59" i="6"/>
  <c r="AF59" i="6"/>
  <c r="AG64" i="6"/>
  <c r="AC64" i="6"/>
  <c r="AA59" i="6"/>
  <c r="AB64" i="6"/>
  <c r="Z64" i="6"/>
  <c r="AQ63" i="6"/>
  <c r="AO63" i="6"/>
  <c r="AN63" i="6"/>
  <c r="AK58" i="6" a="1"/>
  <c r="AK58" i="6"/>
  <c r="AD58" i="6"/>
  <c r="AL58" i="6"/>
  <c r="AM63" i="6"/>
  <c r="AH58" i="6" a="1"/>
  <c r="AH58" i="6"/>
  <c r="AI58" i="6"/>
  <c r="AJ63" i="6"/>
  <c r="AE58" i="6" a="1"/>
  <c r="AE58" i="6"/>
  <c r="AF58" i="6"/>
  <c r="AG63" i="6"/>
  <c r="AC63" i="6"/>
  <c r="AA58" i="6"/>
  <c r="AB63" i="6"/>
  <c r="Z63" i="6"/>
  <c r="AQ62" i="6"/>
  <c r="AO62" i="6"/>
  <c r="AN62" i="6"/>
  <c r="AK57" i="6" a="1"/>
  <c r="AK57" i="6"/>
  <c r="AD57" i="6"/>
  <c r="AL57" i="6"/>
  <c r="AM62" i="6"/>
  <c r="AH57" i="6" a="1"/>
  <c r="AH57" i="6"/>
  <c r="AI57" i="6"/>
  <c r="AJ62" i="6"/>
  <c r="AE57" i="6" a="1"/>
  <c r="AE57" i="6"/>
  <c r="AF57" i="6"/>
  <c r="AG62" i="6"/>
  <c r="AC62" i="6"/>
  <c r="AA57" i="6"/>
  <c r="AB62" i="6"/>
  <c r="Z62" i="6"/>
  <c r="AQ61" i="6"/>
  <c r="AO61" i="6"/>
  <c r="AN61" i="6"/>
  <c r="AK56" i="6" a="1"/>
  <c r="AK56" i="6"/>
  <c r="AD56" i="6"/>
  <c r="AL56" i="6"/>
  <c r="AM61" i="6"/>
  <c r="AH56" i="6" a="1"/>
  <c r="AH56" i="6"/>
  <c r="AI56" i="6"/>
  <c r="AJ61" i="6"/>
  <c r="AE56" i="6" a="1"/>
  <c r="AE56" i="6"/>
  <c r="AF56" i="6"/>
  <c r="AG61" i="6"/>
  <c r="AC61" i="6"/>
  <c r="AA56" i="6"/>
  <c r="AB61" i="6"/>
  <c r="Z61" i="6"/>
  <c r="AQ60" i="6"/>
  <c r="AO60" i="6"/>
  <c r="AN60" i="6"/>
  <c r="AK55" i="6" a="1"/>
  <c r="AK55" i="6"/>
  <c r="AD55" i="6"/>
  <c r="AL55" i="6"/>
  <c r="AM60" i="6"/>
  <c r="AH55" i="6" a="1"/>
  <c r="AH55" i="6"/>
  <c r="AI55" i="6"/>
  <c r="AJ60" i="6"/>
  <c r="AE55" i="6" a="1"/>
  <c r="AE55" i="6"/>
  <c r="AF55" i="6"/>
  <c r="AG60" i="6"/>
  <c r="AC60" i="6"/>
  <c r="AA55" i="6"/>
  <c r="AB60" i="6"/>
  <c r="Z60" i="6"/>
  <c r="AQ59" i="6"/>
  <c r="AO59" i="6"/>
  <c r="AN59" i="6"/>
  <c r="AK54" i="6" a="1"/>
  <c r="AK54" i="6"/>
  <c r="AD54" i="6"/>
  <c r="AL54" i="6"/>
  <c r="AM59" i="6"/>
  <c r="AH54" i="6" a="1"/>
  <c r="AH54" i="6"/>
  <c r="AI54" i="6"/>
  <c r="AJ59" i="6"/>
  <c r="AE54" i="6" a="1"/>
  <c r="AE54" i="6"/>
  <c r="AF54" i="6"/>
  <c r="AG59" i="6"/>
  <c r="AC59" i="6"/>
  <c r="AA54" i="6"/>
  <c r="AB59" i="6"/>
  <c r="Z59" i="6"/>
  <c r="AQ58" i="6"/>
  <c r="AO58" i="6"/>
  <c r="AN58" i="6"/>
  <c r="AK53" i="6" a="1"/>
  <c r="AK53" i="6"/>
  <c r="AD53" i="6"/>
  <c r="AL53" i="6"/>
  <c r="AM58" i="6"/>
  <c r="AH53" i="6" a="1"/>
  <c r="AH53" i="6"/>
  <c r="AI53" i="6"/>
  <c r="AJ58" i="6"/>
  <c r="AE53" i="6" a="1"/>
  <c r="AE53" i="6"/>
  <c r="AF53" i="6"/>
  <c r="AG58" i="6"/>
  <c r="AC58" i="6"/>
  <c r="AA53" i="6"/>
  <c r="AB58" i="6"/>
  <c r="Z58" i="6"/>
  <c r="AQ57" i="6"/>
  <c r="AO57" i="6"/>
  <c r="AN57" i="6"/>
  <c r="AK52" i="6" a="1"/>
  <c r="AK52" i="6"/>
  <c r="AD52" i="6"/>
  <c r="AL52" i="6"/>
  <c r="AM57" i="6"/>
  <c r="AH52" i="6" a="1"/>
  <c r="AH52" i="6"/>
  <c r="AI52" i="6"/>
  <c r="AJ57" i="6"/>
  <c r="AE52" i="6" a="1"/>
  <c r="AE52" i="6"/>
  <c r="AF52" i="6"/>
  <c r="AG57" i="6"/>
  <c r="AC57" i="6"/>
  <c r="AA52" i="6"/>
  <c r="AB57" i="6"/>
  <c r="Z57" i="6"/>
  <c r="AQ56" i="6"/>
  <c r="AO56" i="6"/>
  <c r="AN56" i="6"/>
  <c r="AK51" i="6" a="1"/>
  <c r="AK51" i="6"/>
  <c r="AD51" i="6"/>
  <c r="AL51" i="6"/>
  <c r="AM56" i="6"/>
  <c r="AH51" i="6" a="1"/>
  <c r="AH51" i="6"/>
  <c r="AI51" i="6"/>
  <c r="AJ56" i="6"/>
  <c r="AE51" i="6" a="1"/>
  <c r="AE51" i="6"/>
  <c r="AF51" i="6"/>
  <c r="AG56" i="6"/>
  <c r="AC56" i="6"/>
  <c r="AA51" i="6"/>
  <c r="AB56" i="6"/>
  <c r="Z56" i="6"/>
  <c r="AQ55" i="6"/>
  <c r="AO55" i="6"/>
  <c r="AN55" i="6"/>
  <c r="AK50" i="6" a="1"/>
  <c r="AK50" i="6"/>
  <c r="AD50" i="6"/>
  <c r="AL50" i="6"/>
  <c r="AM55" i="6"/>
  <c r="AH50" i="6" a="1"/>
  <c r="AH50" i="6"/>
  <c r="AI50" i="6"/>
  <c r="AJ55" i="6"/>
  <c r="AE50" i="6" a="1"/>
  <c r="AE50" i="6"/>
  <c r="AF50" i="6"/>
  <c r="AG55" i="6"/>
  <c r="AC55" i="6"/>
  <c r="AA50" i="6"/>
  <c r="AB55" i="6"/>
  <c r="Z55" i="6"/>
  <c r="AQ54" i="6"/>
  <c r="AO54" i="6"/>
  <c r="AN54" i="6"/>
  <c r="AK49" i="6" a="1"/>
  <c r="AK49" i="6"/>
  <c r="AD49" i="6"/>
  <c r="AL49" i="6"/>
  <c r="AM54" i="6"/>
  <c r="AH49" i="6" a="1"/>
  <c r="AH49" i="6"/>
  <c r="AI49" i="6"/>
  <c r="AJ54" i="6"/>
  <c r="AE49" i="6" a="1"/>
  <c r="AE49" i="6"/>
  <c r="AF49" i="6"/>
  <c r="AG54" i="6"/>
  <c r="AC54" i="6"/>
  <c r="AA49" i="6"/>
  <c r="AB54" i="6"/>
  <c r="Z54" i="6"/>
  <c r="AQ53" i="6"/>
  <c r="AO53" i="6"/>
  <c r="AN53" i="6"/>
  <c r="AK48" i="6" a="1"/>
  <c r="AK48" i="6"/>
  <c r="AD48" i="6"/>
  <c r="AL48" i="6"/>
  <c r="AM53" i="6"/>
  <c r="AH48" i="6" a="1"/>
  <c r="AH48" i="6"/>
  <c r="AI48" i="6"/>
  <c r="AJ53" i="6"/>
  <c r="AE48" i="6" a="1"/>
  <c r="AE48" i="6"/>
  <c r="AF48" i="6"/>
  <c r="AG53" i="6"/>
  <c r="AC53" i="6"/>
  <c r="AA48" i="6"/>
  <c r="AB53" i="6"/>
  <c r="Z53" i="6"/>
  <c r="AQ52" i="6"/>
  <c r="AO52" i="6"/>
  <c r="AN52" i="6"/>
  <c r="AK47" i="6" a="1"/>
  <c r="AK47" i="6"/>
  <c r="AD47" i="6"/>
  <c r="AL47" i="6"/>
  <c r="AM52" i="6"/>
  <c r="AH47" i="6" a="1"/>
  <c r="AH47" i="6"/>
  <c r="AI47" i="6"/>
  <c r="AJ52" i="6"/>
  <c r="AE47" i="6" a="1"/>
  <c r="AE47" i="6"/>
  <c r="AF47" i="6"/>
  <c r="AG52" i="6"/>
  <c r="AC52" i="6"/>
  <c r="AA47" i="6"/>
  <c r="AB52" i="6"/>
  <c r="Z52" i="6"/>
  <c r="AQ51" i="6"/>
  <c r="AO51" i="6"/>
  <c r="AN51" i="6"/>
  <c r="AK46" i="6" a="1"/>
  <c r="AK46" i="6"/>
  <c r="AD46" i="6"/>
  <c r="AL46" i="6"/>
  <c r="AM51" i="6"/>
  <c r="AH46" i="6" a="1"/>
  <c r="AH46" i="6"/>
  <c r="AI46" i="6"/>
  <c r="AJ51" i="6"/>
  <c r="AE46" i="6" a="1"/>
  <c r="AE46" i="6"/>
  <c r="AF46" i="6"/>
  <c r="AG51" i="6"/>
  <c r="AC51" i="6"/>
  <c r="AA46" i="6"/>
  <c r="AB51" i="6"/>
  <c r="Z51" i="6"/>
  <c r="AQ50" i="6"/>
  <c r="AO50" i="6"/>
  <c r="AN50" i="6"/>
  <c r="AK45" i="6" a="1"/>
  <c r="AK45" i="6"/>
  <c r="AD45" i="6"/>
  <c r="AL45" i="6"/>
  <c r="AM50" i="6"/>
  <c r="AH45" i="6" a="1"/>
  <c r="AH45" i="6"/>
  <c r="AI45" i="6"/>
  <c r="AJ50" i="6"/>
  <c r="AE45" i="6" a="1"/>
  <c r="AE45" i="6"/>
  <c r="AF45" i="6"/>
  <c r="AG50" i="6"/>
  <c r="AC50" i="6"/>
  <c r="AA45" i="6"/>
  <c r="AB50" i="6"/>
  <c r="Z50" i="6"/>
  <c r="AQ49" i="6"/>
  <c r="AO49" i="6"/>
  <c r="AN49" i="6"/>
  <c r="AK44" i="6" a="1"/>
  <c r="AK44" i="6"/>
  <c r="AD44" i="6"/>
  <c r="AL44" i="6"/>
  <c r="AM49" i="6"/>
  <c r="AH44" i="6" a="1"/>
  <c r="AH44" i="6"/>
  <c r="AI44" i="6"/>
  <c r="AJ49" i="6"/>
  <c r="AE44" i="6" a="1"/>
  <c r="AE44" i="6"/>
  <c r="AF44" i="6"/>
  <c r="AG49" i="6"/>
  <c r="AC49" i="6"/>
  <c r="AA44" i="6"/>
  <c r="AB49" i="6"/>
  <c r="Z49" i="6"/>
  <c r="AQ48" i="6"/>
  <c r="AO48" i="6"/>
  <c r="AN48" i="6"/>
  <c r="AK43" i="6" a="1"/>
  <c r="AK43" i="6"/>
  <c r="AD43" i="6"/>
  <c r="AL43" i="6"/>
  <c r="AM48" i="6"/>
  <c r="AH43" i="6" a="1"/>
  <c r="AH43" i="6"/>
  <c r="AI43" i="6"/>
  <c r="AJ48" i="6"/>
  <c r="AE43" i="6" a="1"/>
  <c r="AE43" i="6"/>
  <c r="AF43" i="6"/>
  <c r="AG48" i="6"/>
  <c r="AC48" i="6"/>
  <c r="AA43" i="6"/>
  <c r="AB48" i="6"/>
  <c r="Z48" i="6"/>
  <c r="AQ47" i="6"/>
  <c r="AO47" i="6"/>
  <c r="AN47" i="6"/>
  <c r="AK42" i="6" a="1"/>
  <c r="AK42" i="6"/>
  <c r="AD42" i="6"/>
  <c r="AL42" i="6"/>
  <c r="AM47" i="6"/>
  <c r="AH42" i="6" a="1"/>
  <c r="AH42" i="6"/>
  <c r="AI42" i="6"/>
  <c r="AJ47" i="6"/>
  <c r="AE42" i="6" a="1"/>
  <c r="AE42" i="6"/>
  <c r="AF42" i="6"/>
  <c r="AG47" i="6"/>
  <c r="AC47" i="6"/>
  <c r="AA42" i="6"/>
  <c r="AB47" i="6"/>
  <c r="Z47" i="6"/>
  <c r="AQ46" i="6"/>
  <c r="AO46" i="6"/>
  <c r="AN46" i="6"/>
  <c r="AK41" i="6" a="1"/>
  <c r="AK41" i="6"/>
  <c r="AD41" i="6"/>
  <c r="AL41" i="6"/>
  <c r="AM46" i="6"/>
  <c r="AH41" i="6" a="1"/>
  <c r="AH41" i="6"/>
  <c r="AI41" i="6"/>
  <c r="AJ46" i="6"/>
  <c r="AE41" i="6" a="1"/>
  <c r="AE41" i="6"/>
  <c r="AF41" i="6"/>
  <c r="AG46" i="6"/>
  <c r="AC46" i="6"/>
  <c r="AA41" i="6"/>
  <c r="AB46" i="6"/>
  <c r="Z46" i="6"/>
  <c r="AQ45" i="6"/>
  <c r="AO45" i="6"/>
  <c r="AN45" i="6"/>
  <c r="AK40" i="6" a="1"/>
  <c r="AK40" i="6"/>
  <c r="AD40" i="6"/>
  <c r="AL40" i="6"/>
  <c r="AM45" i="6"/>
  <c r="AH40" i="6" a="1"/>
  <c r="AH40" i="6"/>
  <c r="AI40" i="6"/>
  <c r="AJ45" i="6"/>
  <c r="AE40" i="6" a="1"/>
  <c r="AE40" i="6"/>
  <c r="AF40" i="6"/>
  <c r="AG45" i="6"/>
  <c r="AC45" i="6"/>
  <c r="AA40" i="6"/>
  <c r="AB45" i="6"/>
  <c r="Z45" i="6"/>
  <c r="AQ44" i="6"/>
  <c r="AO44" i="6"/>
  <c r="AN44" i="6"/>
  <c r="AK39" i="6" a="1"/>
  <c r="AK39" i="6"/>
  <c r="AD39" i="6"/>
  <c r="AL39" i="6"/>
  <c r="AM44" i="6"/>
  <c r="AH39" i="6" a="1"/>
  <c r="AH39" i="6"/>
  <c r="AI39" i="6"/>
  <c r="AJ44" i="6"/>
  <c r="AE39" i="6" a="1"/>
  <c r="AE39" i="6"/>
  <c r="AF39" i="6"/>
  <c r="AG44" i="6"/>
  <c r="AC44" i="6"/>
  <c r="AA39" i="6"/>
  <c r="AB44" i="6"/>
  <c r="Z44" i="6"/>
  <c r="AQ43" i="6"/>
  <c r="AO43" i="6"/>
  <c r="AN43" i="6"/>
  <c r="AK38" i="6" a="1"/>
  <c r="AK38" i="6"/>
  <c r="AD38" i="6"/>
  <c r="AL38" i="6"/>
  <c r="AM43" i="6"/>
  <c r="AH38" i="6" a="1"/>
  <c r="AH38" i="6"/>
  <c r="AI38" i="6"/>
  <c r="AJ43" i="6"/>
  <c r="AE38" i="6" a="1"/>
  <c r="AE38" i="6"/>
  <c r="AF38" i="6"/>
  <c r="AG43" i="6"/>
  <c r="AC43" i="6"/>
  <c r="AA38" i="6"/>
  <c r="AB43" i="6"/>
  <c r="Z43" i="6"/>
  <c r="AQ42" i="6"/>
  <c r="AO42" i="6"/>
  <c r="AN42" i="6"/>
  <c r="AK37" i="6" a="1"/>
  <c r="AK37" i="6"/>
  <c r="AD37" i="6"/>
  <c r="AL37" i="6"/>
  <c r="AM42" i="6"/>
  <c r="AH37" i="6" a="1"/>
  <c r="AH37" i="6"/>
  <c r="AI37" i="6"/>
  <c r="AJ42" i="6"/>
  <c r="AE37" i="6" a="1"/>
  <c r="AE37" i="6"/>
  <c r="AF37" i="6"/>
  <c r="AG42" i="6"/>
  <c r="AC42" i="6"/>
  <c r="AA37" i="6"/>
  <c r="AB42" i="6"/>
  <c r="Z42" i="6"/>
  <c r="AQ41" i="6"/>
  <c r="AO41" i="6"/>
  <c r="AN41" i="6"/>
  <c r="AK36" i="6" a="1"/>
  <c r="AK36" i="6"/>
  <c r="AD36" i="6"/>
  <c r="AL36" i="6"/>
  <c r="AM41" i="6"/>
  <c r="AH36" i="6" a="1"/>
  <c r="AH36" i="6"/>
  <c r="AI36" i="6"/>
  <c r="AJ41" i="6"/>
  <c r="AE36" i="6" a="1"/>
  <c r="AE36" i="6"/>
  <c r="AF36" i="6"/>
  <c r="AG41" i="6"/>
  <c r="AC41" i="6"/>
  <c r="AA36" i="6"/>
  <c r="AB41" i="6"/>
  <c r="Z41" i="6"/>
  <c r="AQ40" i="6"/>
  <c r="AO40" i="6"/>
  <c r="AN40" i="6"/>
  <c r="AK35" i="6" a="1"/>
  <c r="AK35" i="6"/>
  <c r="AD35" i="6"/>
  <c r="AL35" i="6"/>
  <c r="AM40" i="6"/>
  <c r="AH35" i="6" a="1"/>
  <c r="AH35" i="6"/>
  <c r="AI35" i="6"/>
  <c r="AJ40" i="6"/>
  <c r="AE35" i="6" a="1"/>
  <c r="AE35" i="6"/>
  <c r="AF35" i="6"/>
  <c r="AG40" i="6"/>
  <c r="AC40" i="6"/>
  <c r="AA35" i="6"/>
  <c r="AB40" i="6"/>
  <c r="Z40" i="6"/>
  <c r="AQ39" i="6"/>
  <c r="AO39" i="6"/>
  <c r="AN39" i="6"/>
  <c r="AK34" i="6" a="1"/>
  <c r="AK34" i="6"/>
  <c r="AD34" i="6"/>
  <c r="AL34" i="6"/>
  <c r="AM39" i="6"/>
  <c r="AH34" i="6" a="1"/>
  <c r="AH34" i="6"/>
  <c r="AI34" i="6"/>
  <c r="AJ39" i="6"/>
  <c r="AE34" i="6" a="1"/>
  <c r="AE34" i="6"/>
  <c r="AF34" i="6"/>
  <c r="AG39" i="6"/>
  <c r="AC39" i="6"/>
  <c r="AA34" i="6"/>
  <c r="AB39" i="6"/>
  <c r="Z39" i="6"/>
  <c r="AQ38" i="6"/>
  <c r="AO38" i="6"/>
  <c r="AN38" i="6"/>
  <c r="AK33" i="6" a="1"/>
  <c r="AK33" i="6"/>
  <c r="AD33" i="6"/>
  <c r="AL33" i="6"/>
  <c r="AM38" i="6"/>
  <c r="AH33" i="6" a="1"/>
  <c r="AH33" i="6"/>
  <c r="AI33" i="6"/>
  <c r="AJ38" i="6"/>
  <c r="AE33" i="6" a="1"/>
  <c r="AE33" i="6"/>
  <c r="AF33" i="6"/>
  <c r="AG38" i="6"/>
  <c r="AC38" i="6"/>
  <c r="AA33" i="6"/>
  <c r="AB38" i="6"/>
  <c r="Z38" i="6"/>
  <c r="AQ37" i="6"/>
  <c r="AO37" i="6"/>
  <c r="AN37" i="6"/>
  <c r="AK32" i="6" a="1"/>
  <c r="AK32" i="6"/>
  <c r="AD32" i="6"/>
  <c r="AL32" i="6"/>
  <c r="AM37" i="6"/>
  <c r="AH32" i="6" a="1"/>
  <c r="AH32" i="6"/>
  <c r="AI32" i="6"/>
  <c r="AJ37" i="6"/>
  <c r="AE32" i="6" a="1"/>
  <c r="AE32" i="6"/>
  <c r="AF32" i="6"/>
  <c r="AG37" i="6"/>
  <c r="AC37" i="6"/>
  <c r="AA32" i="6"/>
  <c r="AB37" i="6"/>
  <c r="Z37" i="6"/>
  <c r="AQ36" i="6"/>
  <c r="AO36" i="6"/>
  <c r="AN36" i="6"/>
  <c r="AK31" i="6" a="1"/>
  <c r="AK31" i="6"/>
  <c r="AD31" i="6"/>
  <c r="AL31" i="6"/>
  <c r="AM36" i="6"/>
  <c r="AH31" i="6" a="1"/>
  <c r="AH31" i="6"/>
  <c r="AI31" i="6"/>
  <c r="AJ36" i="6"/>
  <c r="AE31" i="6" a="1"/>
  <c r="AE31" i="6"/>
  <c r="AF31" i="6"/>
  <c r="AG36" i="6"/>
  <c r="AC36" i="6"/>
  <c r="AA31" i="6"/>
  <c r="AB36" i="6"/>
  <c r="Z36" i="6"/>
  <c r="AQ35" i="6"/>
  <c r="AO35" i="6"/>
  <c r="AN35" i="6"/>
  <c r="AK30" i="6" a="1"/>
  <c r="AK30" i="6"/>
  <c r="AD30" i="6"/>
  <c r="AL30" i="6"/>
  <c r="AM35" i="6"/>
  <c r="AH30" i="6" a="1"/>
  <c r="AH30" i="6"/>
  <c r="AI30" i="6"/>
  <c r="AJ35" i="6"/>
  <c r="AE30" i="6" a="1"/>
  <c r="AE30" i="6"/>
  <c r="AF30" i="6"/>
  <c r="AG35" i="6"/>
  <c r="AC35" i="6"/>
  <c r="AA30" i="6"/>
  <c r="AB35" i="6"/>
  <c r="Z35" i="6"/>
  <c r="AQ34" i="6"/>
  <c r="AO34" i="6"/>
  <c r="AN34" i="6"/>
  <c r="AK29" i="6" a="1"/>
  <c r="AK29" i="6"/>
  <c r="AD29" i="6"/>
  <c r="AL29" i="6"/>
  <c r="AM34" i="6"/>
  <c r="AH29" i="6" a="1"/>
  <c r="AH29" i="6"/>
  <c r="AI29" i="6"/>
  <c r="AJ34" i="6"/>
  <c r="AE29" i="6" a="1"/>
  <c r="AE29" i="6"/>
  <c r="AF29" i="6"/>
  <c r="AG34" i="6"/>
  <c r="AC34" i="6"/>
  <c r="AA29" i="6"/>
  <c r="AB34" i="6"/>
  <c r="Z34" i="6"/>
  <c r="AQ33" i="6"/>
  <c r="AO33" i="6"/>
  <c r="AN33" i="6"/>
  <c r="AK28" i="6" a="1"/>
  <c r="AK28" i="6"/>
  <c r="AD28" i="6"/>
  <c r="AL28" i="6"/>
  <c r="AM33" i="6"/>
  <c r="AH28" i="6" a="1"/>
  <c r="AH28" i="6"/>
  <c r="AI28" i="6"/>
  <c r="AJ33" i="6"/>
  <c r="AE28" i="6" a="1"/>
  <c r="AE28" i="6"/>
  <c r="AF28" i="6"/>
  <c r="AG33" i="6"/>
  <c r="AC33" i="6"/>
  <c r="AA28" i="6"/>
  <c r="AB33" i="6"/>
  <c r="Z33" i="6"/>
  <c r="AQ32" i="6"/>
  <c r="AO32" i="6"/>
  <c r="AN32" i="6"/>
  <c r="AK27" i="6" a="1"/>
  <c r="AK27" i="6"/>
  <c r="AD27" i="6"/>
  <c r="AL27" i="6"/>
  <c r="AM32" i="6"/>
  <c r="AH27" i="6" a="1"/>
  <c r="AH27" i="6"/>
  <c r="AI27" i="6"/>
  <c r="AJ32" i="6"/>
  <c r="AE27" i="6" a="1"/>
  <c r="AE27" i="6"/>
  <c r="AF27" i="6"/>
  <c r="AG32" i="6"/>
  <c r="AC32" i="6"/>
  <c r="AA27" i="6"/>
  <c r="AB32" i="6"/>
  <c r="Z32" i="6"/>
  <c r="AQ31" i="6"/>
  <c r="AO31" i="6"/>
  <c r="AN31" i="6"/>
  <c r="AK26" i="6" a="1"/>
  <c r="AK26" i="6"/>
  <c r="AD26" i="6"/>
  <c r="AL26" i="6"/>
  <c r="AM31" i="6"/>
  <c r="AH26" i="6" a="1"/>
  <c r="AH26" i="6"/>
  <c r="AI26" i="6"/>
  <c r="AJ31" i="6"/>
  <c r="AE26" i="6" a="1"/>
  <c r="AE26" i="6"/>
  <c r="AF26" i="6"/>
  <c r="AG31" i="6"/>
  <c r="AC31" i="6"/>
  <c r="AA26" i="6"/>
  <c r="AB31" i="6"/>
  <c r="Z31" i="6"/>
  <c r="AQ30" i="6"/>
  <c r="AO30" i="6"/>
  <c r="AN30" i="6"/>
  <c r="AK25" i="6" a="1"/>
  <c r="AK25" i="6"/>
  <c r="AD25" i="6"/>
  <c r="AL25" i="6"/>
  <c r="AM30" i="6"/>
  <c r="AH25" i="6" a="1"/>
  <c r="AH25" i="6"/>
  <c r="AI25" i="6"/>
  <c r="AJ30" i="6"/>
  <c r="AE25" i="6" a="1"/>
  <c r="AE25" i="6"/>
  <c r="AF25" i="6"/>
  <c r="AG30" i="6"/>
  <c r="AC30" i="6"/>
  <c r="AA25" i="6"/>
  <c r="AB30" i="6"/>
  <c r="Z30" i="6"/>
  <c r="AQ29" i="6"/>
  <c r="AO29" i="6"/>
  <c r="AN29" i="6"/>
  <c r="AK24" i="6" a="1"/>
  <c r="AK24" i="6"/>
  <c r="AD24" i="6"/>
  <c r="AL24" i="6"/>
  <c r="AM29" i="6"/>
  <c r="AH24" i="6" a="1"/>
  <c r="AH24" i="6"/>
  <c r="AI24" i="6"/>
  <c r="AJ29" i="6"/>
  <c r="AE24" i="6" a="1"/>
  <c r="AE24" i="6"/>
  <c r="AF24" i="6"/>
  <c r="AG29" i="6"/>
  <c r="AC29" i="6"/>
  <c r="AA24" i="6"/>
  <c r="AB29" i="6"/>
  <c r="Z29" i="6"/>
  <c r="AQ28" i="6"/>
  <c r="AO28" i="6"/>
  <c r="AN28" i="6"/>
  <c r="AK23" i="6" a="1"/>
  <c r="AK23" i="6"/>
  <c r="AD23" i="6"/>
  <c r="AL23" i="6"/>
  <c r="AM28" i="6"/>
  <c r="AH23" i="6" a="1"/>
  <c r="AH23" i="6"/>
  <c r="AI23" i="6"/>
  <c r="AJ28" i="6"/>
  <c r="AE23" i="6" a="1"/>
  <c r="AE23" i="6"/>
  <c r="AF23" i="6"/>
  <c r="AG28" i="6"/>
  <c r="AC28" i="6"/>
  <c r="AA23" i="6"/>
  <c r="AB28" i="6"/>
  <c r="Z28" i="6"/>
  <c r="AQ27" i="6"/>
  <c r="AO27" i="6"/>
  <c r="AN27" i="6"/>
  <c r="AK22" i="6" a="1"/>
  <c r="AK22" i="6"/>
  <c r="AD22" i="6"/>
  <c r="AL22" i="6"/>
  <c r="AM27" i="6"/>
  <c r="AH22" i="6" a="1"/>
  <c r="AH22" i="6"/>
  <c r="AI22" i="6"/>
  <c r="AJ27" i="6"/>
  <c r="AE22" i="6" a="1"/>
  <c r="AE22" i="6"/>
  <c r="AF22" i="6"/>
  <c r="AG27" i="6"/>
  <c r="AC27" i="6"/>
  <c r="AA22" i="6"/>
  <c r="AB27" i="6"/>
  <c r="Z27" i="6"/>
  <c r="AQ26" i="6"/>
  <c r="AO26" i="6"/>
  <c r="AN26" i="6"/>
  <c r="AK21" i="6" a="1"/>
  <c r="AK21" i="6"/>
  <c r="AD21" i="6"/>
  <c r="AL21" i="6"/>
  <c r="AM26" i="6"/>
  <c r="AH21" i="6" a="1"/>
  <c r="AH21" i="6"/>
  <c r="AI21" i="6"/>
  <c r="AJ26" i="6"/>
  <c r="AE21" i="6" a="1"/>
  <c r="AE21" i="6"/>
  <c r="AF21" i="6"/>
  <c r="AG26" i="6"/>
  <c r="AC26" i="6"/>
  <c r="AA21" i="6"/>
  <c r="AB26" i="6"/>
  <c r="Z26" i="6"/>
  <c r="AQ25" i="6"/>
  <c r="AO25" i="6"/>
  <c r="AN25" i="6"/>
  <c r="AK20" i="6" a="1"/>
  <c r="AK20" i="6"/>
  <c r="AD20" i="6"/>
  <c r="AL20" i="6"/>
  <c r="AM25" i="6"/>
  <c r="AH20" i="6" a="1"/>
  <c r="AH20" i="6"/>
  <c r="AI20" i="6"/>
  <c r="AJ25" i="6"/>
  <c r="AE20" i="6" a="1"/>
  <c r="AE20" i="6"/>
  <c r="AF20" i="6"/>
  <c r="AG25" i="6"/>
  <c r="AC25" i="6"/>
  <c r="AA20" i="6"/>
  <c r="AB25" i="6"/>
  <c r="Z25" i="6"/>
  <c r="AQ24" i="6"/>
  <c r="AO24" i="6"/>
  <c r="AN24" i="6"/>
  <c r="AK19" i="6" a="1"/>
  <c r="AK19" i="6"/>
  <c r="AD19" i="6"/>
  <c r="AL19" i="6"/>
  <c r="AM24" i="6"/>
  <c r="AH19" i="6" a="1"/>
  <c r="AH19" i="6"/>
  <c r="AI19" i="6"/>
  <c r="AJ24" i="6"/>
  <c r="AE19" i="6" a="1"/>
  <c r="AE19" i="6"/>
  <c r="AF19" i="6"/>
  <c r="AG24" i="6"/>
  <c r="AC24" i="6"/>
  <c r="AA19" i="6"/>
  <c r="AB24" i="6"/>
  <c r="Z24" i="6"/>
  <c r="AQ23" i="6"/>
  <c r="AO23" i="6"/>
  <c r="AN23" i="6"/>
  <c r="AK18" i="6" a="1"/>
  <c r="AK18" i="6"/>
  <c r="AD18" i="6"/>
  <c r="AL18" i="6"/>
  <c r="AM23" i="6"/>
  <c r="AH18" i="6" a="1"/>
  <c r="AH18" i="6"/>
  <c r="AI18" i="6"/>
  <c r="AJ23" i="6"/>
  <c r="AE18" i="6" a="1"/>
  <c r="AE18" i="6"/>
  <c r="AF18" i="6"/>
  <c r="AG23" i="6"/>
  <c r="AC23" i="6"/>
  <c r="AA18" i="6"/>
  <c r="AB23" i="6"/>
  <c r="Z23" i="6"/>
  <c r="AQ22" i="6"/>
  <c r="AO22" i="6"/>
  <c r="AN22" i="6"/>
  <c r="AK17" i="6" a="1"/>
  <c r="AK17" i="6"/>
  <c r="AD17" i="6"/>
  <c r="AL17" i="6"/>
  <c r="AM22" i="6"/>
  <c r="AH17" i="6" a="1"/>
  <c r="AH17" i="6"/>
  <c r="AI17" i="6"/>
  <c r="AJ22" i="6"/>
  <c r="AE17" i="6" a="1"/>
  <c r="AE17" i="6"/>
  <c r="AF17" i="6"/>
  <c r="AG22" i="6"/>
  <c r="AC22" i="6"/>
  <c r="AA17" i="6"/>
  <c r="AB22" i="6"/>
  <c r="Z22" i="6"/>
  <c r="AQ21" i="6"/>
  <c r="AO21" i="6"/>
  <c r="AN21" i="6"/>
  <c r="AK16" i="6" a="1"/>
  <c r="AK16" i="6"/>
  <c r="AD16" i="6"/>
  <c r="AL16" i="6"/>
  <c r="AM21" i="6"/>
  <c r="AH16" i="6" a="1"/>
  <c r="AH16" i="6"/>
  <c r="AI16" i="6"/>
  <c r="AJ21" i="6"/>
  <c r="AE16" i="6" a="1"/>
  <c r="AE16" i="6"/>
  <c r="AF16" i="6"/>
  <c r="AG21" i="6"/>
  <c r="AC21" i="6"/>
  <c r="AA16" i="6"/>
  <c r="AB21" i="6"/>
  <c r="Z21" i="6"/>
  <c r="AQ20" i="6"/>
  <c r="AO20" i="6"/>
  <c r="AN20" i="6"/>
  <c r="AK15" i="6" a="1"/>
  <c r="AK15" i="6"/>
  <c r="AD15" i="6"/>
  <c r="AL15" i="6"/>
  <c r="AM20" i="6"/>
  <c r="AH15" i="6" a="1"/>
  <c r="AH15" i="6"/>
  <c r="AI15" i="6"/>
  <c r="AJ20" i="6"/>
  <c r="AE15" i="6" a="1"/>
  <c r="AE15" i="6"/>
  <c r="AF15" i="6"/>
  <c r="AG20" i="6"/>
  <c r="AC20" i="6"/>
  <c r="AA15" i="6"/>
  <c r="AB20" i="6"/>
  <c r="Z20" i="6"/>
  <c r="AQ19" i="6"/>
  <c r="AO19" i="6"/>
  <c r="AN19" i="6"/>
  <c r="AK14" i="6" a="1"/>
  <c r="AK14" i="6"/>
  <c r="AD14" i="6"/>
  <c r="AL14" i="6"/>
  <c r="AM19" i="6"/>
  <c r="AH14" i="6" a="1"/>
  <c r="AH14" i="6"/>
  <c r="AI14" i="6"/>
  <c r="AJ19" i="6"/>
  <c r="AE14" i="6" a="1"/>
  <c r="AE14" i="6"/>
  <c r="AF14" i="6"/>
  <c r="AG19" i="6"/>
  <c r="AC19" i="6"/>
  <c r="AA14" i="6"/>
  <c r="AB19" i="6"/>
  <c r="Z19" i="6"/>
  <c r="AQ18" i="6"/>
  <c r="AO18" i="6"/>
  <c r="AN18" i="6"/>
  <c r="AK13" i="6" a="1"/>
  <c r="AK13" i="6"/>
  <c r="AD13" i="6"/>
  <c r="AL13" i="6"/>
  <c r="AM18" i="6"/>
  <c r="AH13" i="6" a="1"/>
  <c r="AH13" i="6"/>
  <c r="AI13" i="6"/>
  <c r="AJ18" i="6"/>
  <c r="AE13" i="6" a="1"/>
  <c r="AE13" i="6"/>
  <c r="AF13" i="6"/>
  <c r="AG18" i="6"/>
  <c r="AC18" i="6"/>
  <c r="AA13" i="6"/>
  <c r="AB18" i="6"/>
  <c r="Z18" i="6"/>
  <c r="AQ17" i="6"/>
  <c r="AO17" i="6"/>
  <c r="AN17" i="6"/>
  <c r="AK12" i="6" a="1"/>
  <c r="AK12" i="6"/>
  <c r="AD12" i="6"/>
  <c r="AL12" i="6"/>
  <c r="AM17" i="6"/>
  <c r="AH12" i="6" a="1"/>
  <c r="AH12" i="6"/>
  <c r="AI12" i="6"/>
  <c r="AJ17" i="6"/>
  <c r="AE12" i="6" a="1"/>
  <c r="AE12" i="6"/>
  <c r="AF12" i="6"/>
  <c r="AG17" i="6"/>
  <c r="AC17" i="6"/>
  <c r="AA12" i="6"/>
  <c r="AB17" i="6"/>
  <c r="Z17" i="6"/>
  <c r="AQ16" i="6"/>
  <c r="AO16" i="6"/>
  <c r="AN16" i="6"/>
  <c r="AK11" i="6" a="1"/>
  <c r="AK11" i="6"/>
  <c r="AD11" i="6"/>
  <c r="AL11" i="6"/>
  <c r="AM16" i="6"/>
  <c r="AH11" i="6" a="1"/>
  <c r="AH11" i="6"/>
  <c r="AI11" i="6"/>
  <c r="AJ16" i="6"/>
  <c r="AE11" i="6" a="1"/>
  <c r="AE11" i="6"/>
  <c r="AF11" i="6"/>
  <c r="AG16" i="6"/>
  <c r="AC16" i="6"/>
  <c r="AA11" i="6"/>
  <c r="AB16" i="6"/>
  <c r="Z16" i="6"/>
  <c r="AQ15" i="6"/>
  <c r="AO15" i="6"/>
  <c r="AN15" i="6"/>
  <c r="AK10" i="6" a="1"/>
  <c r="AK10" i="6"/>
  <c r="AD10" i="6"/>
  <c r="AL10" i="6"/>
  <c r="AM15" i="6"/>
  <c r="AH10" i="6" a="1"/>
  <c r="AH10" i="6"/>
  <c r="AI10" i="6"/>
  <c r="AJ15" i="6"/>
  <c r="AE10" i="6" a="1"/>
  <c r="AE10" i="6"/>
  <c r="AF10" i="6"/>
  <c r="AG15" i="6"/>
  <c r="AC15" i="6"/>
  <c r="AA10" i="6"/>
  <c r="AB15" i="6"/>
  <c r="Z15" i="6"/>
  <c r="AQ14" i="6"/>
  <c r="AO14" i="6"/>
  <c r="AN14" i="6"/>
  <c r="AM14" i="6"/>
  <c r="AJ14" i="6"/>
  <c r="AG14" i="6"/>
  <c r="AC14" i="6"/>
  <c r="AB14" i="6"/>
  <c r="Z14" i="6"/>
  <c r="AQ13" i="6"/>
  <c r="AO13" i="6"/>
  <c r="AN13" i="6"/>
  <c r="AC13" i="6"/>
  <c r="Z13" i="6"/>
  <c r="AQ12" i="6"/>
  <c r="AO12" i="6"/>
  <c r="AN12" i="6"/>
  <c r="AC12" i="6"/>
  <c r="Z12" i="6"/>
  <c r="AQ11" i="6"/>
  <c r="AO11" i="6"/>
  <c r="AN11" i="6"/>
  <c r="AC11" i="6"/>
  <c r="Z11" i="6"/>
  <c r="AQ10" i="6"/>
  <c r="AO10" i="6"/>
  <c r="AN10" i="6"/>
  <c r="AC10" i="6"/>
  <c r="Z10" i="6"/>
</calcChain>
</file>

<file path=xl/sharedStrings.xml><?xml version="1.0" encoding="utf-8"?>
<sst xmlns="http://schemas.openxmlformats.org/spreadsheetml/2006/main" count="285" uniqueCount="104">
  <si>
    <r>
      <t>1</t>
    </r>
    <r>
      <rPr>
        <sz val="10"/>
        <rFont val="Times New Roman"/>
        <family val="1"/>
      </rPr>
      <t xml:space="preserve"> Hyperinflation is defined here as an annual inflation rate of 500 percent or higher (this is not the traditional Cagan definition).</t>
    </r>
  </si>
  <si>
    <t>1721-1799</t>
  </si>
  <si>
    <t>United States</t>
  </si>
  <si>
    <t>1751-1799</t>
  </si>
  <si>
    <t>Peru</t>
  </si>
  <si>
    <t>1742-1799</t>
  </si>
  <si>
    <t>Mexico</t>
  </si>
  <si>
    <t>Chile</t>
  </si>
  <si>
    <t>1764-1799</t>
  </si>
  <si>
    <t>Brazil</t>
  </si>
  <si>
    <t>1777-1799</t>
  </si>
  <si>
    <t>Argentina</t>
  </si>
  <si>
    <t>The New World</t>
  </si>
  <si>
    <t>1501-1799</t>
  </si>
  <si>
    <t>United Kingdom</t>
  </si>
  <si>
    <t>1586-1799</t>
  </si>
  <si>
    <t>Turkey</t>
  </si>
  <si>
    <t>1540-1799</t>
  </si>
  <si>
    <t>Sweden</t>
  </si>
  <si>
    <t>Spain</t>
  </si>
  <si>
    <t>1729-1799</t>
  </si>
  <si>
    <t>Portugal</t>
  </si>
  <si>
    <t>1666-1799</t>
  </si>
  <si>
    <t>Poland</t>
  </si>
  <si>
    <t>Norway</t>
  </si>
  <si>
    <t>Netherlands</t>
  </si>
  <si>
    <t>Italy</t>
  </si>
  <si>
    <t>Germany</t>
  </si>
  <si>
    <t>France</t>
  </si>
  <si>
    <t>1749-1799</t>
  </si>
  <si>
    <t>Denmark</t>
  </si>
  <si>
    <t>Belgium</t>
  </si>
  <si>
    <t>Austria</t>
  </si>
  <si>
    <t>Europe</t>
  </si>
  <si>
    <t>1743-1799</t>
  </si>
  <si>
    <t>Korea</t>
  </si>
  <si>
    <t>1601-1650</t>
  </si>
  <si>
    <t>Japan</t>
  </si>
  <si>
    <t>1639-1799</t>
  </si>
  <si>
    <t>China</t>
  </si>
  <si>
    <t>Asia</t>
  </si>
  <si>
    <t>inflation</t>
  </si>
  <si>
    <t>40 percent</t>
  </si>
  <si>
    <t>20 percent</t>
  </si>
  <si>
    <t>of peak</t>
  </si>
  <si>
    <t>annual</t>
  </si>
  <si>
    <t>hyperinflations_1</t>
  </si>
  <si>
    <t>inflation exceeded</t>
  </si>
  <si>
    <t>covered</t>
  </si>
  <si>
    <t>Year</t>
  </si>
  <si>
    <t xml:space="preserve">Maximum </t>
  </si>
  <si>
    <t>Number of</t>
  </si>
  <si>
    <t>Share of years in which</t>
  </si>
  <si>
    <t>Period</t>
  </si>
  <si>
    <t>Country</t>
  </si>
  <si>
    <t>Table 12.1 “Default” through Inflation: Asia, Europe, and the “New World” 1500–1799</t>
  </si>
  <si>
    <t>Maximum</t>
  </si>
  <si>
    <t>Median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</si>
  <si>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</si>
  <si>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</si>
  <si>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</si>
  <si>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</si>
  <si>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Belgium: Verhulst (    ), Price of wheat.</t>
  </si>
  <si>
    <t>Sources:</t>
  </si>
  <si>
    <t>ok</t>
  </si>
  <si>
    <t>Probability of inflation &gt;40%</t>
  </si>
  <si>
    <t>No .of observations &gt;40%</t>
  </si>
  <si>
    <t>Probability of inflation &gt;20%</t>
  </si>
  <si>
    <t>No .of observations &gt;20%</t>
  </si>
  <si>
    <t>Probability of deflation</t>
  </si>
  <si>
    <t>No .of observations of deflation</t>
  </si>
  <si>
    <t>No. of observations</t>
  </si>
  <si>
    <t>Medians</t>
  </si>
  <si>
    <t>Averages</t>
  </si>
  <si>
    <t>Start-1799</t>
  </si>
  <si>
    <t xml:space="preserve"> </t>
  </si>
  <si>
    <t xml:space="preserve">  </t>
  </si>
  <si>
    <t>5-year avg.</t>
  </si>
  <si>
    <t>by year</t>
  </si>
  <si>
    <t>π&gt;40%</t>
  </si>
  <si>
    <t>π&gt;20%</t>
  </si>
  <si>
    <t>π&lt;0%</t>
  </si>
  <si>
    <t>Kingdom</t>
  </si>
  <si>
    <t>median</t>
  </si>
  <si>
    <t>average</t>
  </si>
  <si>
    <t>obs.</t>
  </si>
  <si>
    <t>deviation</t>
  </si>
  <si>
    <t>Average</t>
  </si>
  <si>
    <t>United</t>
  </si>
  <si>
    <t>Unweighted</t>
  </si>
  <si>
    <t>P(π&gt;40%)</t>
  </si>
  <si>
    <t>No. of</t>
  </si>
  <si>
    <t>P(π&gt;20%)</t>
  </si>
  <si>
    <t>P(π&lt;0%)</t>
  </si>
  <si>
    <t>Standard</t>
  </si>
  <si>
    <t xml:space="preserve">Probability of </t>
  </si>
  <si>
    <t>Ending year</t>
  </si>
  <si>
    <t>1500-1799</t>
  </si>
  <si>
    <t>Beginning year</t>
  </si>
  <si>
    <t>Europe Summary</t>
  </si>
  <si>
    <t>"World" Summary</t>
  </si>
  <si>
    <t>The Americas</t>
  </si>
  <si>
    <t xml:space="preserve"> Composite inflation series, 1500-1799</t>
  </si>
  <si>
    <t>page 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</si>
</sst>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vertAlign val="superscript"/>
      <sz val="10"/>
      <name val="Times New Roman"/>
      <family val="1"/>
    </font>
    <font>
      <i/>
      <sz val="10"/>
      <name val="Times New Roman"/>
      <family val="1"/>
    </font>
    <font>
      <sz val="11"/>
      <name val="Times New Roman"/>
      <family val="1"/>
    </font>
    <font>
      <sz val="10"/>
      <name val="Verdana"/>
      <family val="2"/>
    </font>
    <font>
      <sz val="10"/>
      <name val="Arial"/>
      <family val="2"/>
    </font>
    <font>
      <i/>
      <sz val="12"/>
      <name val="Times New Roman"/>
      <family val="1"/>
    </font>
    <font>
      <sz val="12"/>
      <color rgb="FF33333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/>
      <bottom style="thin">
        <color auto="1"/>
      </bottom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1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/>
    <xf numFmtId="0" fontId="1" fillId="0" borderId="0" applyNumberFormat="0" applyFill="0" applyBorder="0" applyAlignment="0" applyProtection="0"/>
    <xf numFmtId="0" fontId="1" fillId="0" borderId="0">
      <alignment vertical="center"/>
    </xf>
    <xf numFmtId="0" fontId="1" fillId="0" borderId="0"/>
  </cellStyleXfs>
  <cellXfs count="93">
    <xf numFmtId="0" fontId="0" fillId="0" borderId="0" xfId="0">
      <alignment vertical="center"/>
    </xf>
    <xf numFmtId="0" fontId="0" fillId="0" borderId="0" xfId="0" applyFont="1" applyAlignment="1"/>
    <xf numFmtId="0" fontId="0" fillId="2" borderId="0" xfId="0" applyFont="1" applyFill="1" applyAlignme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1" xfId="0" applyFont="1" applyFill="1" applyBorder="1" applyAlignment="1"/>
    <xf numFmtId="0" fontId="0" fillId="2" borderId="0" xfId="0" applyFont="1" applyFill="1" applyBorder="1" applyAlignment="1"/>
    <xf numFmtId="164" fontId="0" fillId="2" borderId="0" xfId="0" applyNumberFormat="1" applyFont="1" applyFill="1" applyBorder="1" applyAlignment="1"/>
    <xf numFmtId="164" fontId="0" fillId="2" borderId="0" xfId="0" applyNumberFormat="1" applyFont="1" applyFill="1" applyAlignment="1"/>
    <xf numFmtId="0" fontId="4" fillId="2" borderId="0" xfId="0" applyFont="1" applyFill="1" applyAlignment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/>
    <xf numFmtId="0" fontId="5" fillId="0" borderId="0" xfId="0" applyFont="1" applyAlignment="1">
      <alignment horizontal="left" vertical="center"/>
    </xf>
    <xf numFmtId="0" fontId="0" fillId="0" borderId="0" xfId="0" applyAlignment="1"/>
    <xf numFmtId="2" fontId="1" fillId="0" borderId="0" xfId="0" applyNumberFormat="1" applyFont="1" applyAlignment="1"/>
    <xf numFmtId="1" fontId="1" fillId="0" borderId="0" xfId="0" applyNumberFormat="1" applyFont="1" applyAlignment="1" applyProtection="1"/>
    <xf numFmtId="0" fontId="1" fillId="2" borderId="0" xfId="8" applyFill="1" applyAlignment="1"/>
    <xf numFmtId="0" fontId="1" fillId="0" borderId="0" xfId="8" applyAlignment="1"/>
    <xf numFmtId="0" fontId="1" fillId="0" borderId="0" xfId="8"/>
    <xf numFmtId="0" fontId="2" fillId="3" borderId="3" xfId="8" applyFont="1" applyFill="1" applyBorder="1" applyAlignment="1"/>
    <xf numFmtId="0" fontId="2" fillId="3" borderId="2" xfId="8" applyFont="1" applyFill="1" applyBorder="1" applyAlignment="1"/>
    <xf numFmtId="0" fontId="2" fillId="3" borderId="4" xfId="8" applyFont="1" applyFill="1" applyBorder="1" applyAlignment="1"/>
    <xf numFmtId="0" fontId="2" fillId="3" borderId="5" xfId="8" applyFont="1" applyFill="1" applyBorder="1" applyAlignment="1"/>
    <xf numFmtId="0" fontId="2" fillId="3" borderId="0" xfId="8" applyFont="1" applyFill="1" applyBorder="1" applyAlignment="1"/>
    <xf numFmtId="0" fontId="2" fillId="3" borderId="6" xfId="8" applyFont="1" applyFill="1" applyBorder="1" applyAlignment="1"/>
    <xf numFmtId="0" fontId="8" fillId="3" borderId="5" xfId="8" applyFont="1" applyFill="1" applyBorder="1" applyAlignment="1"/>
    <xf numFmtId="0" fontId="2" fillId="3" borderId="7" xfId="8" applyFont="1" applyFill="1" applyBorder="1" applyAlignment="1"/>
    <xf numFmtId="0" fontId="2" fillId="3" borderId="1" xfId="8" applyFont="1" applyFill="1" applyBorder="1" applyAlignment="1"/>
    <xf numFmtId="0" fontId="2" fillId="3" borderId="8" xfId="8" applyFont="1" applyFill="1" applyBorder="1" applyAlignment="1"/>
    <xf numFmtId="0" fontId="9" fillId="2" borderId="0" xfId="8" applyFont="1" applyFill="1" applyAlignment="1">
      <alignment vertical="center"/>
    </xf>
    <xf numFmtId="0" fontId="2" fillId="2" borderId="0" xfId="8" applyFont="1" applyFill="1" applyAlignment="1"/>
    <xf numFmtId="0" fontId="0" fillId="0" borderId="0" xfId="3" applyFont="1" applyAlignment="1">
      <alignment horizontal="right"/>
    </xf>
    <xf numFmtId="2" fontId="0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64" fontId="0" fillId="0" borderId="0" xfId="0" applyNumberFormat="1" applyAlignment="1"/>
    <xf numFmtId="164" fontId="0" fillId="3" borderId="8" xfId="0" applyNumberFormat="1" applyFill="1" applyBorder="1" applyAlignment="1"/>
    <xf numFmtId="164" fontId="0" fillId="3" borderId="1" xfId="0" applyNumberFormat="1" applyFill="1" applyBorder="1" applyAlignment="1"/>
    <xf numFmtId="164" fontId="0" fillId="3" borderId="7" xfId="0" applyNumberFormat="1" applyFill="1" applyBorder="1" applyAlignment="1"/>
    <xf numFmtId="0" fontId="0" fillId="3" borderId="8" xfId="0" applyFill="1" applyBorder="1" applyAlignment="1"/>
    <xf numFmtId="0" fontId="0" fillId="3" borderId="1" xfId="0" applyFont="1" applyFill="1" applyBorder="1" applyAlignment="1">
      <alignment horizontal="left"/>
    </xf>
    <xf numFmtId="0" fontId="1" fillId="0" borderId="0" xfId="0" applyFont="1" applyAlignment="1"/>
    <xf numFmtId="0" fontId="1" fillId="3" borderId="6" xfId="0" applyFont="1" applyFill="1" applyBorder="1" applyAlignment="1"/>
    <xf numFmtId="0" fontId="1" fillId="3" borderId="0" xfId="0" applyFont="1" applyFill="1" applyBorder="1" applyAlignment="1"/>
    <xf numFmtId="0" fontId="1" fillId="3" borderId="5" xfId="0" applyFont="1" applyFill="1" applyBorder="1" applyAlignment="1"/>
    <xf numFmtId="0" fontId="0" fillId="3" borderId="6" xfId="0" applyFill="1" applyBorder="1" applyAlignment="1"/>
    <xf numFmtId="0" fontId="0" fillId="3" borderId="0" xfId="0" applyFont="1" applyFill="1" applyBorder="1" applyAlignment="1">
      <alignment horizontal="left"/>
    </xf>
    <xf numFmtId="164" fontId="0" fillId="3" borderId="6" xfId="0" applyNumberFormat="1" applyFill="1" applyBorder="1" applyAlignment="1"/>
    <xf numFmtId="164" fontId="0" fillId="3" borderId="0" xfId="0" applyNumberFormat="1" applyFill="1" applyBorder="1" applyAlignment="1"/>
    <xf numFmtId="164" fontId="0" fillId="3" borderId="5" xfId="0" applyNumberFormat="1" applyFill="1" applyBorder="1" applyAlignment="1"/>
    <xf numFmtId="1" fontId="1" fillId="0" borderId="0" xfId="0" applyNumberFormat="1" applyFont="1" applyAlignment="1"/>
    <xf numFmtId="1" fontId="1" fillId="3" borderId="6" xfId="0" applyNumberFormat="1" applyFont="1" applyFill="1" applyBorder="1" applyAlignment="1"/>
    <xf numFmtId="1" fontId="1" fillId="3" borderId="0" xfId="0" applyNumberFormat="1" applyFont="1" applyFill="1" applyBorder="1" applyAlignment="1"/>
    <xf numFmtId="1" fontId="1" fillId="3" borderId="5" xfId="0" applyNumberFormat="1" applyFont="1" applyFill="1" applyBorder="1" applyAlignment="1"/>
    <xf numFmtId="164" fontId="1" fillId="0" borderId="0" xfId="0" applyNumberFormat="1" applyFont="1" applyAlignment="1"/>
    <xf numFmtId="164" fontId="1" fillId="3" borderId="6" xfId="0" applyNumberFormat="1" applyFont="1" applyFill="1" applyBorder="1" applyAlignment="1"/>
    <xf numFmtId="164" fontId="1" fillId="3" borderId="0" xfId="0" applyNumberFormat="1" applyFont="1" applyFill="1" applyBorder="1" applyAlignment="1"/>
    <xf numFmtId="164" fontId="1" fillId="3" borderId="5" xfId="0" applyNumberFormat="1" applyFont="1" applyFill="1" applyBorder="1" applyAlignment="1"/>
    <xf numFmtId="0" fontId="0" fillId="3" borderId="0" xfId="0" applyFont="1" applyFill="1" applyBorder="1" applyAlignment="1">
      <alignment horizontal="right"/>
    </xf>
    <xf numFmtId="164" fontId="1" fillId="3" borderId="4" xfId="0" applyNumberFormat="1" applyFont="1" applyFill="1" applyBorder="1" applyAlignment="1"/>
    <xf numFmtId="164" fontId="1" fillId="3" borderId="2" xfId="0" applyNumberFormat="1" applyFont="1" applyFill="1" applyBorder="1" applyAlignment="1"/>
    <xf numFmtId="164" fontId="1" fillId="3" borderId="3" xfId="0" applyNumberFormat="1" applyFont="1" applyFill="1" applyBorder="1" applyAlignment="1"/>
    <xf numFmtId="0" fontId="0" fillId="3" borderId="4" xfId="0" applyFill="1" applyBorder="1" applyAlignment="1"/>
    <xf numFmtId="0" fontId="0" fillId="3" borderId="2" xfId="0" applyFont="1" applyFill="1" applyBorder="1" applyAlignment="1">
      <alignment horizontal="right"/>
    </xf>
    <xf numFmtId="0" fontId="4" fillId="0" borderId="0" xfId="0" applyFont="1" applyAlignment="1">
      <alignment horizontal="right"/>
    </xf>
    <xf numFmtId="0" fontId="0" fillId="0" borderId="0" xfId="0" applyFill="1" applyAlignment="1"/>
    <xf numFmtId="2" fontId="1" fillId="0" borderId="0" xfId="0" applyNumberFormat="1" applyFont="1" applyFill="1" applyAlignment="1"/>
    <xf numFmtId="164" fontId="1" fillId="0" borderId="0" xfId="0" applyNumberFormat="1" applyFont="1" applyFill="1" applyAlignment="1"/>
    <xf numFmtId="0" fontId="0" fillId="0" borderId="0" xfId="0" applyFont="1" applyFill="1" applyAlignment="1"/>
    <xf numFmtId="164" fontId="0" fillId="0" borderId="0" xfId="0" applyNumberFormat="1" applyFont="1" applyAlignment="1"/>
    <xf numFmtId="2" fontId="1" fillId="0" borderId="0" xfId="0" applyNumberFormat="1" applyFont="1" applyFill="1" applyAlignment="1">
      <alignment horizontal="right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 applyFont="1" applyFill="1" applyAlignment="1">
      <alignment horizontal="center"/>
    </xf>
    <xf numFmtId="2" fontId="0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2" fontId="1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2" fontId="0" fillId="3" borderId="0" xfId="0" applyNumberFormat="1" applyFont="1" applyFill="1" applyAlignment="1">
      <alignment horizontal="center"/>
    </xf>
    <xf numFmtId="0" fontId="0" fillId="3" borderId="0" xfId="0" applyFont="1" applyFill="1" applyBorder="1" applyAlignment="1">
      <alignment horizontal="center"/>
    </xf>
    <xf numFmtId="0" fontId="0" fillId="3" borderId="0" xfId="0" applyFont="1" applyFill="1" applyAlignment="1">
      <alignment horizontal="center"/>
    </xf>
    <xf numFmtId="0" fontId="1" fillId="3" borderId="0" xfId="0" applyFont="1" applyFill="1" applyAlignment="1"/>
    <xf numFmtId="0" fontId="1" fillId="3" borderId="0" xfId="0" applyFont="1" applyFill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0" xfId="0" applyFont="1" applyFill="1" applyAlignment="1"/>
    <xf numFmtId="0" fontId="8" fillId="3" borderId="0" xfId="0" applyFont="1" applyFill="1" applyAlignment="1"/>
    <xf numFmtId="0" fontId="0" fillId="2" borderId="0" xfId="0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0" fillId="3" borderId="0" xfId="0" applyFont="1" applyFill="1" applyBorder="1" applyAlignment="1">
      <alignment horizontal="center"/>
    </xf>
    <xf numFmtId="0" fontId="0" fillId="3" borderId="0" xfId="0" applyFont="1" applyFill="1" applyAlignment="1">
      <alignment horizontal="center"/>
    </xf>
    <xf numFmtId="0" fontId="2" fillId="3" borderId="9" xfId="0" applyFont="1" applyFill="1" applyBorder="1" applyAlignment="1">
      <alignment horizontal="center"/>
    </xf>
    <xf numFmtId="1" fontId="2" fillId="3" borderId="0" xfId="0" applyNumberFormat="1" applyFont="1" applyFill="1" applyAlignment="1">
      <alignment horizontal="center"/>
    </xf>
  </cellXfs>
  <cellStyles count="9">
    <cellStyle name="ANCLAS,REZONES Y SUS PARTES,DE FUNDICION,DE HIERRO O DE ACERO" xfId="1"/>
    <cellStyle name="ANCLAS,REZONES Y SUS PARTES,DE FUNDICION,DE HIERRO O DE ACERO 2" xfId="2"/>
    <cellStyle name="ANCLAS,REZONES Y SUS PARTES,DE FUNDICION,DE HIERRO O DE ACERO 3" xfId="3"/>
    <cellStyle name="bstitutes]_x000d__x000d_; The following mappings take Word for MS-DOS names, PostScript names, and TrueType_x000d__x000d_; names into account" xfId="4"/>
    <cellStyle name="Normal" xfId="0" builtinId="0"/>
    <cellStyle name="Normal 2" xfId="5"/>
    <cellStyle name="Normal 3" xfId="6"/>
    <cellStyle name="Normal 3 2" xfId="7"/>
    <cellStyle name="Normal 4" xfId="8"/>
  </cellStyles>
  <dxfs count="3"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0"/>
  <sheetViews>
    <sheetView tabSelected="1" workbookViewId="0">
      <selection activeCell="J9" sqref="J9"/>
    </sheetView>
  </sheetViews>
  <sheetFormatPr defaultColWidth="8.85546875" defaultRowHeight="13.15" x14ac:dyDescent="0.4"/>
  <cols>
    <col min="1" max="16384" width="8.85546875" style="18"/>
  </cols>
  <sheetData>
    <row r="1" spans="1:59" ht="13.5" thickBot="1" x14ac:dyDescent="0.4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</row>
    <row r="2" spans="1:59" ht="15.75" thickTop="1" x14ac:dyDescent="0.45">
      <c r="A2" s="16"/>
      <c r="B2" s="19" t="s">
        <v>58</v>
      </c>
      <c r="C2" s="20"/>
      <c r="D2" s="20"/>
      <c r="E2" s="20"/>
      <c r="F2" s="20"/>
      <c r="G2" s="20"/>
      <c r="H2" s="21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</row>
    <row r="3" spans="1:59" ht="15.4" x14ac:dyDescent="0.45">
      <c r="A3" s="16"/>
      <c r="B3" s="22" t="s">
        <v>59</v>
      </c>
      <c r="C3" s="23"/>
      <c r="D3" s="23"/>
      <c r="E3" s="23"/>
      <c r="F3" s="23"/>
      <c r="G3" s="23"/>
      <c r="H3" s="24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</row>
    <row r="4" spans="1:59" ht="15.4" x14ac:dyDescent="0.45">
      <c r="A4" s="16"/>
      <c r="B4" s="25" t="s">
        <v>60</v>
      </c>
      <c r="C4" s="23"/>
      <c r="D4" s="23"/>
      <c r="E4" s="23"/>
      <c r="F4" s="23"/>
      <c r="G4" s="23"/>
      <c r="H4" s="24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</row>
    <row r="5" spans="1:59" ht="15.4" x14ac:dyDescent="0.45">
      <c r="A5" s="16"/>
      <c r="B5" s="22" t="s">
        <v>61</v>
      </c>
      <c r="C5" s="23"/>
      <c r="D5" s="23"/>
      <c r="E5" s="23"/>
      <c r="F5" s="23"/>
      <c r="G5" s="23"/>
      <c r="H5" s="24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</row>
    <row r="6" spans="1:59" ht="15.75" thickBot="1" x14ac:dyDescent="0.5">
      <c r="A6" s="16"/>
      <c r="B6" s="26"/>
      <c r="C6" s="27"/>
      <c r="D6" s="27"/>
      <c r="E6" s="27"/>
      <c r="F6" s="27"/>
      <c r="G6" s="27"/>
      <c r="H6" s="28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</row>
    <row r="7" spans="1:59" ht="13.5" thickTop="1" x14ac:dyDescent="0.4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</row>
    <row r="8" spans="1:59" x14ac:dyDescent="0.4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</row>
    <row r="9" spans="1:59" ht="15.4" x14ac:dyDescent="0.45">
      <c r="A9" s="16"/>
      <c r="B9" s="29" t="s">
        <v>55</v>
      </c>
      <c r="C9" s="16"/>
      <c r="D9" s="16"/>
      <c r="E9" s="16"/>
      <c r="F9" s="16"/>
      <c r="G9" s="16"/>
      <c r="H9" s="16"/>
      <c r="I9" s="16"/>
      <c r="K9" s="16"/>
      <c r="L9" s="16"/>
      <c r="M9" s="30" t="s">
        <v>103</v>
      </c>
      <c r="N9" s="16"/>
      <c r="O9" s="16"/>
      <c r="P9" s="16"/>
      <c r="Q9" s="16"/>
      <c r="R9" s="16"/>
      <c r="S9" s="31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</row>
    <row r="10" spans="1:59" x14ac:dyDescent="0.4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</row>
    <row r="11" spans="1:59" x14ac:dyDescent="0.4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</row>
    <row r="12" spans="1:59" x14ac:dyDescent="0.4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</row>
    <row r="13" spans="1:59" x14ac:dyDescent="0.4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</row>
    <row r="14" spans="1:59" x14ac:dyDescent="0.4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</row>
    <row r="15" spans="1:59" x14ac:dyDescent="0.4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</row>
    <row r="16" spans="1:59" x14ac:dyDescent="0.4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</row>
    <row r="17" spans="1:59" x14ac:dyDescent="0.4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</row>
    <row r="18" spans="1:59" x14ac:dyDescent="0.4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</row>
    <row r="19" spans="1:59" x14ac:dyDescent="0.4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</row>
    <row r="20" spans="1:59" x14ac:dyDescent="0.4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</row>
    <row r="21" spans="1:59" x14ac:dyDescent="0.4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</row>
    <row r="22" spans="1:59" x14ac:dyDescent="0.4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</row>
    <row r="23" spans="1:59" x14ac:dyDescent="0.4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</row>
    <row r="24" spans="1:59" x14ac:dyDescent="0.4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</row>
    <row r="25" spans="1:59" x14ac:dyDescent="0.4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</row>
    <row r="26" spans="1:59" x14ac:dyDescent="0.4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</row>
    <row r="27" spans="1:59" x14ac:dyDescent="0.4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</row>
    <row r="28" spans="1:59" x14ac:dyDescent="0.4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</row>
    <row r="29" spans="1:59" x14ac:dyDescent="0.4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</row>
    <row r="30" spans="1:59" x14ac:dyDescent="0.4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</row>
    <row r="31" spans="1:59" x14ac:dyDescent="0.4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</row>
    <row r="32" spans="1:59" x14ac:dyDescent="0.4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</row>
    <row r="33" spans="1:59" x14ac:dyDescent="0.4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</row>
    <row r="34" spans="1:59" x14ac:dyDescent="0.4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</row>
    <row r="35" spans="1:59" x14ac:dyDescent="0.4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</row>
    <row r="36" spans="1:59" x14ac:dyDescent="0.4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</row>
    <row r="37" spans="1:59" x14ac:dyDescent="0.4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</row>
    <row r="38" spans="1:59" x14ac:dyDescent="0.4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</row>
    <row r="39" spans="1:59" x14ac:dyDescent="0.4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</row>
    <row r="40" spans="1:59" x14ac:dyDescent="0.4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</row>
    <row r="41" spans="1:59" x14ac:dyDescent="0.4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</row>
    <row r="42" spans="1:59" x14ac:dyDescent="0.4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</row>
    <row r="43" spans="1:59" x14ac:dyDescent="0.4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</row>
    <row r="44" spans="1:59" x14ac:dyDescent="0.4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</row>
    <row r="45" spans="1:59" x14ac:dyDescent="0.4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</row>
    <row r="46" spans="1:59" x14ac:dyDescent="0.4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</row>
    <row r="47" spans="1:59" x14ac:dyDescent="0.4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</row>
    <row r="48" spans="1:59" x14ac:dyDescent="0.4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</row>
    <row r="49" spans="1:59" x14ac:dyDescent="0.4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</row>
    <row r="50" spans="1:59" x14ac:dyDescent="0.4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</row>
    <row r="51" spans="1:59" x14ac:dyDescent="0.4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</row>
    <row r="52" spans="1:59" x14ac:dyDescent="0.4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</row>
    <row r="53" spans="1:59" x14ac:dyDescent="0.4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</row>
    <row r="54" spans="1:59" x14ac:dyDescent="0.4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</row>
    <row r="55" spans="1:59" x14ac:dyDescent="0.4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</row>
    <row r="56" spans="1:59" x14ac:dyDescent="0.4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</row>
    <row r="57" spans="1:59" x14ac:dyDescent="0.4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</row>
    <row r="58" spans="1:59" x14ac:dyDescent="0.4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</row>
    <row r="59" spans="1:59" x14ac:dyDescent="0.4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</row>
    <row r="60" spans="1:59" x14ac:dyDescent="0.4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</row>
    <row r="61" spans="1:59" x14ac:dyDescent="0.4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</row>
    <row r="62" spans="1:59" x14ac:dyDescent="0.4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</row>
    <row r="63" spans="1:59" x14ac:dyDescent="0.4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</row>
    <row r="64" spans="1:59" x14ac:dyDescent="0.4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</row>
    <row r="65" spans="1:59" x14ac:dyDescent="0.4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</row>
    <row r="66" spans="1:59" x14ac:dyDescent="0.4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</row>
    <row r="67" spans="1:59" x14ac:dyDescent="0.4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</row>
    <row r="68" spans="1:59" x14ac:dyDescent="0.4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</row>
    <row r="69" spans="1:59" x14ac:dyDescent="0.4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</row>
    <row r="70" spans="1:59" x14ac:dyDescent="0.4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</row>
    <row r="71" spans="1:59" x14ac:dyDescent="0.4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</row>
    <row r="72" spans="1:59" x14ac:dyDescent="0.4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</row>
    <row r="73" spans="1:59" x14ac:dyDescent="0.4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</row>
    <row r="74" spans="1:59" x14ac:dyDescent="0.4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</row>
    <row r="75" spans="1:59" x14ac:dyDescent="0.4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</row>
    <row r="76" spans="1:59" x14ac:dyDescent="0.4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</row>
    <row r="77" spans="1:59" x14ac:dyDescent="0.4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</row>
    <row r="78" spans="1:59" x14ac:dyDescent="0.4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</row>
    <row r="79" spans="1:59" x14ac:dyDescent="0.4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</row>
    <row r="80" spans="1:59" x14ac:dyDescent="0.4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</row>
    <row r="81" spans="1:59" x14ac:dyDescent="0.4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</row>
    <row r="82" spans="1:59" x14ac:dyDescent="0.4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</row>
    <row r="83" spans="1:59" x14ac:dyDescent="0.4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</row>
    <row r="84" spans="1:59" x14ac:dyDescent="0.4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</row>
    <row r="85" spans="1:59" x14ac:dyDescent="0.4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</row>
    <row r="86" spans="1:59" x14ac:dyDescent="0.4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</row>
    <row r="87" spans="1:59" x14ac:dyDescent="0.4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</row>
    <row r="88" spans="1:59" x14ac:dyDescent="0.4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</row>
    <row r="89" spans="1:59" x14ac:dyDescent="0.4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</row>
    <row r="90" spans="1:59" x14ac:dyDescent="0.4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</row>
    <row r="91" spans="1:59" x14ac:dyDescent="0.4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</row>
    <row r="92" spans="1:59" x14ac:dyDescent="0.4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</row>
    <row r="93" spans="1:59" x14ac:dyDescent="0.4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</row>
    <row r="94" spans="1:59" x14ac:dyDescent="0.4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</row>
    <row r="95" spans="1:59" x14ac:dyDescent="0.4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</row>
    <row r="96" spans="1:59" x14ac:dyDescent="0.4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</row>
    <row r="97" spans="1:59" x14ac:dyDescent="0.4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</row>
    <row r="98" spans="1:59" x14ac:dyDescent="0.4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</row>
    <row r="99" spans="1:59" x14ac:dyDescent="0.4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</row>
    <row r="100" spans="1:59" x14ac:dyDescent="0.4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</row>
    <row r="101" spans="1:59" x14ac:dyDescent="0.4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</row>
    <row r="102" spans="1:59" x14ac:dyDescent="0.4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</row>
    <row r="103" spans="1:59" x14ac:dyDescent="0.4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</row>
    <row r="104" spans="1:59" x14ac:dyDescent="0.4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</row>
    <row r="105" spans="1:59" x14ac:dyDescent="0.4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</row>
    <row r="106" spans="1:59" x14ac:dyDescent="0.4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</row>
    <row r="107" spans="1:59" x14ac:dyDescent="0.4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</row>
    <row r="108" spans="1:59" x14ac:dyDescent="0.4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</row>
    <row r="109" spans="1:59" x14ac:dyDescent="0.4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</row>
    <row r="110" spans="1:59" x14ac:dyDescent="0.4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</row>
    <row r="111" spans="1:59" x14ac:dyDescent="0.4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</row>
    <row r="112" spans="1:59" x14ac:dyDescent="0.4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</row>
    <row r="113" spans="1:59" x14ac:dyDescent="0.4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</row>
    <row r="114" spans="1:59" x14ac:dyDescent="0.4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</row>
    <row r="115" spans="1:59" x14ac:dyDescent="0.4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</row>
    <row r="116" spans="1:59" x14ac:dyDescent="0.4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</row>
    <row r="117" spans="1:59" x14ac:dyDescent="0.4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</row>
    <row r="118" spans="1:59" x14ac:dyDescent="0.4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</row>
    <row r="119" spans="1:59" x14ac:dyDescent="0.4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</row>
    <row r="120" spans="1:59" x14ac:dyDescent="0.4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</row>
    <row r="121" spans="1:59" x14ac:dyDescent="0.4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</row>
    <row r="122" spans="1:59" x14ac:dyDescent="0.4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</row>
    <row r="123" spans="1:59" x14ac:dyDescent="0.4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</row>
    <row r="124" spans="1:59" x14ac:dyDescent="0.4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</row>
    <row r="125" spans="1:59" x14ac:dyDescent="0.4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</row>
    <row r="126" spans="1:59" x14ac:dyDescent="0.4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</row>
    <row r="127" spans="1:59" x14ac:dyDescent="0.4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</row>
    <row r="128" spans="1:59" x14ac:dyDescent="0.4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</row>
    <row r="129" spans="1:59" x14ac:dyDescent="0.4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</row>
    <row r="130" spans="1:59" x14ac:dyDescent="0.4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</row>
    <row r="131" spans="1:59" x14ac:dyDescent="0.4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</row>
    <row r="132" spans="1:59" x14ac:dyDescent="0.4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</row>
    <row r="133" spans="1:59" x14ac:dyDescent="0.4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</row>
    <row r="134" spans="1:59" x14ac:dyDescent="0.4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</row>
    <row r="135" spans="1:59" x14ac:dyDescent="0.4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</row>
    <row r="136" spans="1:59" x14ac:dyDescent="0.4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</row>
    <row r="137" spans="1:59" x14ac:dyDescent="0.4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</row>
    <row r="138" spans="1:59" x14ac:dyDescent="0.4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</row>
    <row r="139" spans="1:59" x14ac:dyDescent="0.4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</row>
    <row r="140" spans="1:59" x14ac:dyDescent="0.4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</row>
    <row r="141" spans="1:59" x14ac:dyDescent="0.4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</row>
    <row r="142" spans="1:59" x14ac:dyDescent="0.4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</row>
    <row r="143" spans="1:59" x14ac:dyDescent="0.4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</row>
    <row r="144" spans="1:59" x14ac:dyDescent="0.4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</row>
    <row r="145" spans="1:59" x14ac:dyDescent="0.4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</row>
    <row r="146" spans="1:59" x14ac:dyDescent="0.4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</row>
    <row r="147" spans="1:59" x14ac:dyDescent="0.4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</row>
    <row r="148" spans="1:59" x14ac:dyDescent="0.4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</row>
    <row r="149" spans="1:59" x14ac:dyDescent="0.4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</row>
    <row r="150" spans="1:59" x14ac:dyDescent="0.4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</row>
    <row r="151" spans="1:59" x14ac:dyDescent="0.4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</row>
    <row r="152" spans="1:59" x14ac:dyDescent="0.4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</row>
    <row r="153" spans="1:59" x14ac:dyDescent="0.4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</row>
    <row r="154" spans="1:59" x14ac:dyDescent="0.4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</row>
    <row r="155" spans="1:59" x14ac:dyDescent="0.4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</row>
    <row r="156" spans="1:59" x14ac:dyDescent="0.4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</row>
    <row r="157" spans="1:59" x14ac:dyDescent="0.4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</row>
    <row r="158" spans="1:59" x14ac:dyDescent="0.4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</row>
    <row r="159" spans="1:59" x14ac:dyDescent="0.4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</row>
    <row r="160" spans="1:59" x14ac:dyDescent="0.4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</row>
    <row r="161" spans="1:59" x14ac:dyDescent="0.4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</row>
    <row r="162" spans="1:59" x14ac:dyDescent="0.4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</row>
    <row r="163" spans="1:59" x14ac:dyDescent="0.4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</row>
    <row r="164" spans="1:59" x14ac:dyDescent="0.4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</row>
    <row r="165" spans="1:59" x14ac:dyDescent="0.4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</row>
    <row r="166" spans="1:59" x14ac:dyDescent="0.4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</row>
    <row r="167" spans="1:59" x14ac:dyDescent="0.4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</row>
    <row r="168" spans="1:59" x14ac:dyDescent="0.4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</row>
    <row r="169" spans="1:59" x14ac:dyDescent="0.4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</row>
    <row r="170" spans="1:59" x14ac:dyDescent="0.4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</row>
    <row r="171" spans="1:59" x14ac:dyDescent="0.4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</row>
    <row r="172" spans="1:59" x14ac:dyDescent="0.4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</row>
    <row r="173" spans="1:59" x14ac:dyDescent="0.4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</row>
    <row r="174" spans="1:59" x14ac:dyDescent="0.4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</row>
    <row r="175" spans="1:59" x14ac:dyDescent="0.4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</row>
    <row r="176" spans="1:59" x14ac:dyDescent="0.4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</row>
    <row r="177" spans="1:59" x14ac:dyDescent="0.4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</row>
    <row r="178" spans="1:59" x14ac:dyDescent="0.4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</row>
    <row r="179" spans="1:59" x14ac:dyDescent="0.4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</row>
    <row r="180" spans="1:59" x14ac:dyDescent="0.4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</row>
    <row r="181" spans="1:59" x14ac:dyDescent="0.4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</row>
    <row r="182" spans="1:59" x14ac:dyDescent="0.4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</row>
    <row r="183" spans="1:59" x14ac:dyDescent="0.4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</row>
    <row r="184" spans="1:59" x14ac:dyDescent="0.4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</row>
    <row r="185" spans="1:59" x14ac:dyDescent="0.4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</row>
    <row r="186" spans="1:59" x14ac:dyDescent="0.4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</row>
    <row r="187" spans="1:59" x14ac:dyDescent="0.4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</row>
    <row r="188" spans="1:59" x14ac:dyDescent="0.4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</row>
    <row r="189" spans="1:59" x14ac:dyDescent="0.4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</row>
    <row r="190" spans="1:59" x14ac:dyDescent="0.4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</row>
    <row r="191" spans="1:59" x14ac:dyDescent="0.4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</row>
    <row r="192" spans="1:59" x14ac:dyDescent="0.4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</row>
    <row r="193" spans="1:59" x14ac:dyDescent="0.4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</row>
    <row r="194" spans="1:59" x14ac:dyDescent="0.4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</row>
    <row r="195" spans="1:59" x14ac:dyDescent="0.4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</row>
    <row r="196" spans="1:59" x14ac:dyDescent="0.4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</row>
    <row r="197" spans="1:59" x14ac:dyDescent="0.4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</row>
    <row r="198" spans="1:59" x14ac:dyDescent="0.4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</row>
    <row r="199" spans="1:59" x14ac:dyDescent="0.4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</row>
    <row r="200" spans="1:59" x14ac:dyDescent="0.4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</row>
    <row r="201" spans="1:59" x14ac:dyDescent="0.4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</row>
    <row r="202" spans="1:59" x14ac:dyDescent="0.4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</row>
    <row r="203" spans="1:59" x14ac:dyDescent="0.4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</row>
    <row r="204" spans="1:59" x14ac:dyDescent="0.4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</row>
    <row r="205" spans="1:59" x14ac:dyDescent="0.4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</row>
    <row r="206" spans="1:59" x14ac:dyDescent="0.4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</row>
    <row r="207" spans="1:59" x14ac:dyDescent="0.4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</row>
    <row r="208" spans="1:59" x14ac:dyDescent="0.4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</row>
    <row r="209" spans="1:59" x14ac:dyDescent="0.4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</row>
    <row r="210" spans="1:59" x14ac:dyDescent="0.4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</row>
    <row r="211" spans="1:59" x14ac:dyDescent="0.4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</row>
    <row r="212" spans="1:59" x14ac:dyDescent="0.4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</row>
    <row r="213" spans="1:59" x14ac:dyDescent="0.4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</row>
    <row r="214" spans="1:59" x14ac:dyDescent="0.4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</row>
    <row r="215" spans="1:59" x14ac:dyDescent="0.4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</row>
    <row r="216" spans="1:59" x14ac:dyDescent="0.4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</row>
    <row r="217" spans="1:59" x14ac:dyDescent="0.4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</row>
    <row r="218" spans="1:59" x14ac:dyDescent="0.4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</row>
    <row r="219" spans="1:59" x14ac:dyDescent="0.4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</row>
    <row r="220" spans="1:59" x14ac:dyDescent="0.4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</row>
    <row r="221" spans="1:59" x14ac:dyDescent="0.4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</row>
    <row r="222" spans="1:59" x14ac:dyDescent="0.4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</row>
    <row r="223" spans="1:59" x14ac:dyDescent="0.4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</row>
    <row r="224" spans="1:59" x14ac:dyDescent="0.4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</row>
    <row r="225" spans="1:59" x14ac:dyDescent="0.4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</row>
    <row r="226" spans="1:59" x14ac:dyDescent="0.4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</row>
    <row r="227" spans="1:59" x14ac:dyDescent="0.4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</row>
    <row r="228" spans="1:59" x14ac:dyDescent="0.4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</row>
    <row r="229" spans="1:59" x14ac:dyDescent="0.4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</row>
    <row r="230" spans="1:59" x14ac:dyDescent="0.4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</row>
    <row r="231" spans="1:59" x14ac:dyDescent="0.4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</row>
    <row r="232" spans="1:59" x14ac:dyDescent="0.4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</row>
    <row r="233" spans="1:59" x14ac:dyDescent="0.4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</row>
    <row r="234" spans="1:59" x14ac:dyDescent="0.4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</row>
    <row r="235" spans="1:59" x14ac:dyDescent="0.4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</row>
    <row r="236" spans="1:59" x14ac:dyDescent="0.4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</row>
    <row r="237" spans="1:59" x14ac:dyDescent="0.4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</row>
    <row r="238" spans="1:59" x14ac:dyDescent="0.4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</row>
    <row r="239" spans="1:59" x14ac:dyDescent="0.4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</row>
    <row r="240" spans="1:59" x14ac:dyDescent="0.4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</row>
    <row r="241" spans="1:59" x14ac:dyDescent="0.4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</row>
    <row r="242" spans="1:59" x14ac:dyDescent="0.4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</row>
    <row r="243" spans="1:59" x14ac:dyDescent="0.4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</row>
    <row r="244" spans="1:59" x14ac:dyDescent="0.4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</row>
    <row r="245" spans="1:59" x14ac:dyDescent="0.4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</row>
    <row r="246" spans="1:59" x14ac:dyDescent="0.4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</row>
    <row r="247" spans="1:59" x14ac:dyDescent="0.4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</row>
    <row r="248" spans="1:59" x14ac:dyDescent="0.4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</row>
    <row r="249" spans="1:59" x14ac:dyDescent="0.4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</row>
    <row r="250" spans="1:59" x14ac:dyDescent="0.4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</row>
    <row r="251" spans="1:59" x14ac:dyDescent="0.4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</row>
    <row r="252" spans="1:59" x14ac:dyDescent="0.4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</row>
    <row r="253" spans="1:59" x14ac:dyDescent="0.4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</row>
    <row r="254" spans="1:59" x14ac:dyDescent="0.4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</row>
    <row r="255" spans="1:59" x14ac:dyDescent="0.4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</row>
    <row r="256" spans="1:59" x14ac:dyDescent="0.4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</row>
    <row r="257" spans="1:59" x14ac:dyDescent="0.4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</row>
    <row r="258" spans="1:59" x14ac:dyDescent="0.4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</row>
    <row r="259" spans="1:59" x14ac:dyDescent="0.4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</row>
    <row r="260" spans="1:59" x14ac:dyDescent="0.4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</row>
    <row r="261" spans="1:59" x14ac:dyDescent="0.4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</row>
    <row r="262" spans="1:59" x14ac:dyDescent="0.4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</row>
    <row r="263" spans="1:59" x14ac:dyDescent="0.4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</row>
    <row r="264" spans="1:59" x14ac:dyDescent="0.4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</row>
    <row r="265" spans="1:59" x14ac:dyDescent="0.4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</row>
    <row r="266" spans="1:59" x14ac:dyDescent="0.4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</row>
    <row r="267" spans="1:59" x14ac:dyDescent="0.4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</row>
    <row r="268" spans="1:59" x14ac:dyDescent="0.4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</row>
    <row r="269" spans="1:59" x14ac:dyDescent="0.4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</row>
    <row r="270" spans="1:59" x14ac:dyDescent="0.4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</row>
    <row r="271" spans="1:59" x14ac:dyDescent="0.4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</row>
    <row r="272" spans="1:59" x14ac:dyDescent="0.4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</row>
    <row r="273" spans="1:59" x14ac:dyDescent="0.4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</row>
    <row r="274" spans="1:59" x14ac:dyDescent="0.4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</row>
    <row r="275" spans="1:59" x14ac:dyDescent="0.4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</row>
    <row r="276" spans="1:59" x14ac:dyDescent="0.4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</row>
    <row r="277" spans="1:59" x14ac:dyDescent="0.4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</row>
    <row r="278" spans="1:59" x14ac:dyDescent="0.4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</row>
    <row r="279" spans="1:59" x14ac:dyDescent="0.4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</row>
    <row r="280" spans="1:59" x14ac:dyDescent="0.4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</row>
    <row r="281" spans="1:59" x14ac:dyDescent="0.4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</row>
    <row r="282" spans="1:59" x14ac:dyDescent="0.4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</row>
    <row r="283" spans="1:59" x14ac:dyDescent="0.4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</row>
    <row r="284" spans="1:59" x14ac:dyDescent="0.4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</row>
    <row r="285" spans="1:59" x14ac:dyDescent="0.4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</row>
    <row r="286" spans="1:59" x14ac:dyDescent="0.4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</row>
    <row r="287" spans="1:59" x14ac:dyDescent="0.4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</row>
    <row r="288" spans="1:59" x14ac:dyDescent="0.4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</row>
    <row r="289" spans="1:59" x14ac:dyDescent="0.4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</row>
    <row r="290" spans="1:59" x14ac:dyDescent="0.4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</row>
    <row r="291" spans="1:59" x14ac:dyDescent="0.4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</row>
    <row r="292" spans="1:59" x14ac:dyDescent="0.4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</row>
    <row r="293" spans="1:59" x14ac:dyDescent="0.4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</row>
    <row r="294" spans="1:59" x14ac:dyDescent="0.4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</row>
    <row r="295" spans="1:59" x14ac:dyDescent="0.4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17"/>
      <c r="BF295" s="17"/>
      <c r="BG295" s="17"/>
    </row>
    <row r="296" spans="1:59" x14ac:dyDescent="0.4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</row>
    <row r="297" spans="1:59" x14ac:dyDescent="0.4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</row>
    <row r="298" spans="1:59" x14ac:dyDescent="0.4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</row>
    <row r="299" spans="1:59" x14ac:dyDescent="0.4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</row>
    <row r="300" spans="1:59" x14ac:dyDescent="0.4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</row>
    <row r="301" spans="1:59" x14ac:dyDescent="0.4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</row>
    <row r="302" spans="1:59" x14ac:dyDescent="0.4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</row>
    <row r="303" spans="1:59" x14ac:dyDescent="0.4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</row>
    <row r="304" spans="1:59" x14ac:dyDescent="0.4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</row>
    <row r="305" spans="1:59" x14ac:dyDescent="0.4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</row>
    <row r="306" spans="1:59" x14ac:dyDescent="0.4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</row>
    <row r="307" spans="1:59" x14ac:dyDescent="0.4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</row>
    <row r="308" spans="1:59" x14ac:dyDescent="0.4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</row>
    <row r="309" spans="1:59" x14ac:dyDescent="0.4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</row>
    <row r="310" spans="1:59" x14ac:dyDescent="0.4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</row>
    <row r="311" spans="1:59" x14ac:dyDescent="0.4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</row>
    <row r="312" spans="1:59" x14ac:dyDescent="0.4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</row>
    <row r="313" spans="1:59" x14ac:dyDescent="0.4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</row>
    <row r="314" spans="1:59" x14ac:dyDescent="0.4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</row>
    <row r="315" spans="1:59" x14ac:dyDescent="0.4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</row>
    <row r="316" spans="1:59" x14ac:dyDescent="0.4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</row>
    <row r="317" spans="1:59" x14ac:dyDescent="0.4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</row>
    <row r="318" spans="1:59" x14ac:dyDescent="0.4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</row>
    <row r="319" spans="1:59" x14ac:dyDescent="0.4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</row>
    <row r="320" spans="1:59" x14ac:dyDescent="0.4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</row>
    <row r="321" spans="1:59" x14ac:dyDescent="0.4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</row>
    <row r="322" spans="1:59" x14ac:dyDescent="0.4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</row>
    <row r="323" spans="1:59" x14ac:dyDescent="0.4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</row>
    <row r="324" spans="1:59" x14ac:dyDescent="0.4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</row>
    <row r="325" spans="1:59" x14ac:dyDescent="0.4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</row>
    <row r="326" spans="1:59" x14ac:dyDescent="0.4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</row>
    <row r="327" spans="1:59" x14ac:dyDescent="0.4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</row>
    <row r="328" spans="1:59" x14ac:dyDescent="0.4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</row>
    <row r="329" spans="1:59" x14ac:dyDescent="0.4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</row>
    <row r="330" spans="1:59" x14ac:dyDescent="0.4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</row>
    <row r="331" spans="1:59" x14ac:dyDescent="0.4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7"/>
      <c r="AN331" s="17"/>
      <c r="AO331" s="17"/>
      <c r="AP331" s="17"/>
      <c r="AQ331" s="17"/>
      <c r="AR331" s="17"/>
      <c r="AS331" s="17"/>
      <c r="AT331" s="17"/>
      <c r="AU331" s="17"/>
      <c r="AV331" s="17"/>
      <c r="AW331" s="17"/>
      <c r="AX331" s="17"/>
      <c r="AY331" s="17"/>
      <c r="AZ331" s="17"/>
      <c r="BA331" s="17"/>
      <c r="BB331" s="17"/>
      <c r="BC331" s="17"/>
      <c r="BD331" s="17"/>
      <c r="BE331" s="17"/>
      <c r="BF331" s="17"/>
      <c r="BG331" s="17"/>
    </row>
    <row r="332" spans="1:59" x14ac:dyDescent="0.4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7"/>
      <c r="AN332" s="17"/>
      <c r="AO332" s="17"/>
      <c r="AP332" s="17"/>
      <c r="AQ332" s="17"/>
      <c r="AR332" s="17"/>
      <c r="AS332" s="17"/>
      <c r="AT332" s="17"/>
      <c r="AU332" s="17"/>
      <c r="AV332" s="17"/>
      <c r="AW332" s="17"/>
      <c r="AX332" s="17"/>
      <c r="AY332" s="17"/>
      <c r="AZ332" s="17"/>
      <c r="BA332" s="17"/>
      <c r="BB332" s="17"/>
      <c r="BC332" s="17"/>
      <c r="BD332" s="17"/>
      <c r="BE332" s="17"/>
      <c r="BF332" s="17"/>
      <c r="BG332" s="17"/>
    </row>
    <row r="333" spans="1:59" x14ac:dyDescent="0.4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7"/>
      <c r="AN333" s="17"/>
      <c r="AO333" s="17"/>
      <c r="AP333" s="17"/>
      <c r="AQ333" s="17"/>
      <c r="AR333" s="17"/>
      <c r="AS333" s="17"/>
      <c r="AT333" s="17"/>
      <c r="AU333" s="17"/>
      <c r="AV333" s="17"/>
      <c r="AW333" s="17"/>
      <c r="AX333" s="17"/>
      <c r="AY333" s="17"/>
      <c r="AZ333" s="17"/>
      <c r="BA333" s="17"/>
      <c r="BB333" s="17"/>
      <c r="BC333" s="17"/>
      <c r="BD333" s="17"/>
      <c r="BE333" s="17"/>
      <c r="BF333" s="17"/>
      <c r="BG333" s="17"/>
    </row>
    <row r="334" spans="1:59" x14ac:dyDescent="0.4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7"/>
      <c r="AN334" s="17"/>
      <c r="AO334" s="17"/>
      <c r="AP334" s="17"/>
      <c r="AQ334" s="17"/>
      <c r="AR334" s="17"/>
      <c r="AS334" s="17"/>
      <c r="AT334" s="17"/>
      <c r="AU334" s="17"/>
      <c r="AV334" s="17"/>
      <c r="AW334" s="17"/>
      <c r="AX334" s="17"/>
      <c r="AY334" s="17"/>
      <c r="AZ334" s="17"/>
      <c r="BA334" s="17"/>
      <c r="BB334" s="17"/>
      <c r="BC334" s="17"/>
      <c r="BD334" s="17"/>
      <c r="BE334" s="17"/>
      <c r="BF334" s="17"/>
      <c r="BG334" s="17"/>
    </row>
    <row r="335" spans="1:59" x14ac:dyDescent="0.4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7"/>
      <c r="AN335" s="17"/>
      <c r="AO335" s="17"/>
      <c r="AP335" s="17"/>
      <c r="AQ335" s="17"/>
      <c r="AR335" s="17"/>
      <c r="AS335" s="17"/>
      <c r="AT335" s="17"/>
      <c r="AU335" s="17"/>
      <c r="AV335" s="17"/>
      <c r="AW335" s="17"/>
      <c r="AX335" s="17"/>
      <c r="AY335" s="17"/>
      <c r="AZ335" s="17"/>
      <c r="BA335" s="17"/>
      <c r="BB335" s="17"/>
      <c r="BC335" s="17"/>
      <c r="BD335" s="17"/>
      <c r="BE335" s="17"/>
      <c r="BF335" s="17"/>
      <c r="BG335" s="17"/>
    </row>
    <row r="336" spans="1:59" x14ac:dyDescent="0.4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7"/>
      <c r="AN336" s="17"/>
      <c r="AO336" s="17"/>
      <c r="AP336" s="17"/>
      <c r="AQ336" s="17"/>
      <c r="AR336" s="17"/>
      <c r="AS336" s="17"/>
      <c r="AT336" s="17"/>
      <c r="AU336" s="17"/>
      <c r="AV336" s="17"/>
      <c r="AW336" s="17"/>
      <c r="AX336" s="17"/>
      <c r="AY336" s="17"/>
      <c r="AZ336" s="17"/>
      <c r="BA336" s="17"/>
      <c r="BB336" s="17"/>
      <c r="BC336" s="17"/>
      <c r="BD336" s="17"/>
      <c r="BE336" s="17"/>
      <c r="BF336" s="17"/>
      <c r="BG336" s="17"/>
    </row>
    <row r="337" spans="1:59" x14ac:dyDescent="0.4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7"/>
      <c r="AN337" s="17"/>
      <c r="AO337" s="17"/>
      <c r="AP337" s="17"/>
      <c r="AQ337" s="17"/>
      <c r="AR337" s="17"/>
      <c r="AS337" s="17"/>
      <c r="AT337" s="17"/>
      <c r="AU337" s="17"/>
      <c r="AV337" s="17"/>
      <c r="AW337" s="17"/>
      <c r="AX337" s="17"/>
      <c r="AY337" s="17"/>
      <c r="AZ337" s="17"/>
      <c r="BA337" s="17"/>
      <c r="BB337" s="17"/>
      <c r="BC337" s="17"/>
      <c r="BD337" s="17"/>
      <c r="BE337" s="17"/>
      <c r="BF337" s="17"/>
      <c r="BG337" s="17"/>
    </row>
    <row r="338" spans="1:59" x14ac:dyDescent="0.4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7"/>
      <c r="AN338" s="17"/>
      <c r="AO338" s="17"/>
      <c r="AP338" s="17"/>
      <c r="AQ338" s="17"/>
      <c r="AR338" s="17"/>
      <c r="AS338" s="17"/>
      <c r="AT338" s="17"/>
      <c r="AU338" s="17"/>
      <c r="AV338" s="17"/>
      <c r="AW338" s="17"/>
      <c r="AX338" s="17"/>
      <c r="AY338" s="17"/>
      <c r="AZ338" s="17"/>
      <c r="BA338" s="17"/>
      <c r="BB338" s="17"/>
      <c r="BC338" s="17"/>
      <c r="BD338" s="17"/>
      <c r="BE338" s="17"/>
      <c r="BF338" s="17"/>
      <c r="BG338" s="17"/>
    </row>
    <row r="339" spans="1:59" x14ac:dyDescent="0.4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7"/>
      <c r="AN339" s="17"/>
      <c r="AO339" s="17"/>
      <c r="AP339" s="17"/>
      <c r="AQ339" s="17"/>
      <c r="AR339" s="17"/>
      <c r="AS339" s="17"/>
      <c r="AT339" s="17"/>
      <c r="AU339" s="17"/>
      <c r="AV339" s="17"/>
      <c r="AW339" s="17"/>
      <c r="AX339" s="17"/>
      <c r="AY339" s="17"/>
      <c r="AZ339" s="17"/>
      <c r="BA339" s="17"/>
      <c r="BB339" s="17"/>
      <c r="BC339" s="17"/>
      <c r="BD339" s="17"/>
      <c r="BE339" s="17"/>
      <c r="BF339" s="17"/>
      <c r="BG339" s="17"/>
    </row>
    <row r="340" spans="1:59" x14ac:dyDescent="0.4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7"/>
      <c r="AN340" s="17"/>
      <c r="AO340" s="17"/>
      <c r="AP340" s="17"/>
      <c r="AQ340" s="17"/>
      <c r="AR340" s="17"/>
      <c r="AS340" s="17"/>
      <c r="AT340" s="17"/>
      <c r="AU340" s="17"/>
      <c r="AV340" s="17"/>
      <c r="AW340" s="17"/>
      <c r="AX340" s="17"/>
      <c r="AY340" s="17"/>
      <c r="AZ340" s="17"/>
      <c r="BA340" s="17"/>
      <c r="BB340" s="17"/>
      <c r="BC340" s="17"/>
      <c r="BD340" s="17"/>
      <c r="BE340" s="17"/>
      <c r="BF340" s="17"/>
      <c r="BG340" s="17"/>
    </row>
    <row r="341" spans="1:59" x14ac:dyDescent="0.4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7"/>
      <c r="AN341" s="17"/>
      <c r="AO341" s="17"/>
      <c r="AP341" s="17"/>
      <c r="AQ341" s="17"/>
      <c r="AR341" s="17"/>
      <c r="AS341" s="17"/>
      <c r="AT341" s="17"/>
      <c r="AU341" s="17"/>
      <c r="AV341" s="17"/>
      <c r="AW341" s="17"/>
      <c r="AX341" s="17"/>
      <c r="AY341" s="17"/>
      <c r="AZ341" s="17"/>
      <c r="BA341" s="17"/>
      <c r="BB341" s="17"/>
      <c r="BC341" s="17"/>
      <c r="BD341" s="17"/>
      <c r="BE341" s="17"/>
      <c r="BF341" s="17"/>
      <c r="BG341" s="17"/>
    </row>
    <row r="342" spans="1:59" x14ac:dyDescent="0.4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7"/>
      <c r="AN342" s="17"/>
      <c r="AO342" s="17"/>
      <c r="AP342" s="17"/>
      <c r="AQ342" s="17"/>
      <c r="AR342" s="17"/>
      <c r="AS342" s="17"/>
      <c r="AT342" s="17"/>
      <c r="AU342" s="17"/>
      <c r="AV342" s="17"/>
      <c r="AW342" s="17"/>
      <c r="AX342" s="17"/>
      <c r="AY342" s="17"/>
      <c r="AZ342" s="17"/>
      <c r="BA342" s="17"/>
      <c r="BB342" s="17"/>
      <c r="BC342" s="17"/>
      <c r="BD342" s="17"/>
      <c r="BE342" s="17"/>
      <c r="BF342" s="17"/>
      <c r="BG342" s="17"/>
    </row>
    <row r="343" spans="1:59" x14ac:dyDescent="0.4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7"/>
      <c r="AN343" s="17"/>
      <c r="AO343" s="17"/>
      <c r="AP343" s="17"/>
      <c r="AQ343" s="17"/>
      <c r="AR343" s="17"/>
      <c r="AS343" s="17"/>
      <c r="AT343" s="17"/>
      <c r="AU343" s="17"/>
      <c r="AV343" s="17"/>
      <c r="AW343" s="17"/>
      <c r="AX343" s="17"/>
      <c r="AY343" s="17"/>
      <c r="AZ343" s="17"/>
      <c r="BA343" s="17"/>
      <c r="BB343" s="17"/>
      <c r="BC343" s="17"/>
      <c r="BD343" s="17"/>
      <c r="BE343" s="17"/>
      <c r="BF343" s="17"/>
      <c r="BG343" s="17"/>
    </row>
    <row r="344" spans="1:59" x14ac:dyDescent="0.4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</row>
    <row r="345" spans="1:59" x14ac:dyDescent="0.4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</row>
    <row r="346" spans="1:59" x14ac:dyDescent="0.4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</row>
    <row r="347" spans="1:59" x14ac:dyDescent="0.4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</row>
    <row r="348" spans="1:59" x14ac:dyDescent="0.4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</row>
    <row r="349" spans="1:59" x14ac:dyDescent="0.4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</row>
    <row r="350" spans="1:59" x14ac:dyDescent="0.4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</row>
    <row r="351" spans="1:59" x14ac:dyDescent="0.4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</row>
    <row r="352" spans="1:59" x14ac:dyDescent="0.4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</row>
    <row r="353" spans="1:59" x14ac:dyDescent="0.4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</row>
    <row r="354" spans="1:59" x14ac:dyDescent="0.4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</row>
    <row r="355" spans="1:59" x14ac:dyDescent="0.4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</row>
    <row r="356" spans="1:59" x14ac:dyDescent="0.4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</row>
    <row r="357" spans="1:59" x14ac:dyDescent="0.4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</row>
    <row r="358" spans="1:59" x14ac:dyDescent="0.4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</row>
    <row r="359" spans="1:59" x14ac:dyDescent="0.4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</row>
    <row r="360" spans="1:59" x14ac:dyDescent="0.4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</row>
    <row r="361" spans="1:59" x14ac:dyDescent="0.4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</row>
    <row r="362" spans="1:59" x14ac:dyDescent="0.4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</row>
    <row r="363" spans="1:59" x14ac:dyDescent="0.4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</row>
    <row r="364" spans="1:59" x14ac:dyDescent="0.4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</row>
    <row r="365" spans="1:59" x14ac:dyDescent="0.4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</row>
    <row r="366" spans="1:59" x14ac:dyDescent="0.4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</row>
    <row r="367" spans="1:59" x14ac:dyDescent="0.4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</row>
    <row r="368" spans="1:59" x14ac:dyDescent="0.4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</row>
    <row r="369" spans="1:59" x14ac:dyDescent="0.4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E369" s="17"/>
      <c r="BF369" s="17"/>
      <c r="BG369" s="17"/>
    </row>
    <row r="370" spans="1:59" x14ac:dyDescent="0.4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  <c r="BF370" s="17"/>
      <c r="BG370" s="17"/>
    </row>
    <row r="371" spans="1:59" x14ac:dyDescent="0.4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</row>
    <row r="372" spans="1:59" x14ac:dyDescent="0.4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</row>
    <row r="373" spans="1:59" x14ac:dyDescent="0.4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17"/>
      <c r="BF373" s="17"/>
      <c r="BG373" s="17"/>
    </row>
    <row r="374" spans="1:59" x14ac:dyDescent="0.4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</row>
    <row r="375" spans="1:59" x14ac:dyDescent="0.4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</row>
    <row r="376" spans="1:59" x14ac:dyDescent="0.4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</row>
    <row r="377" spans="1:59" x14ac:dyDescent="0.4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</row>
    <row r="378" spans="1:59" x14ac:dyDescent="0.4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E378" s="17"/>
      <c r="BF378" s="17"/>
      <c r="BG378" s="17"/>
    </row>
    <row r="379" spans="1:59" x14ac:dyDescent="0.4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7"/>
      <c r="AN379" s="17"/>
      <c r="AO379" s="17"/>
      <c r="AP379" s="17"/>
      <c r="AQ379" s="17"/>
      <c r="AR379" s="17"/>
      <c r="AS379" s="17"/>
      <c r="AT379" s="17"/>
      <c r="AU379" s="17"/>
      <c r="AV379" s="17"/>
      <c r="AW379" s="17"/>
      <c r="AX379" s="17"/>
      <c r="AY379" s="17"/>
      <c r="AZ379" s="17"/>
      <c r="BA379" s="17"/>
      <c r="BB379" s="17"/>
      <c r="BC379" s="17"/>
      <c r="BD379" s="17"/>
      <c r="BE379" s="17"/>
      <c r="BF379" s="17"/>
      <c r="BG379" s="17"/>
    </row>
    <row r="380" spans="1:59" x14ac:dyDescent="0.4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7"/>
      <c r="AN380" s="17"/>
      <c r="AO380" s="17"/>
      <c r="AP380" s="17"/>
      <c r="AQ380" s="17"/>
      <c r="AR380" s="17"/>
      <c r="AS380" s="17"/>
      <c r="AT380" s="17"/>
      <c r="AU380" s="17"/>
      <c r="AV380" s="17"/>
      <c r="AW380" s="17"/>
      <c r="AX380" s="17"/>
      <c r="AY380" s="17"/>
      <c r="AZ380" s="17"/>
      <c r="BA380" s="17"/>
      <c r="BB380" s="17"/>
      <c r="BC380" s="17"/>
      <c r="BD380" s="17"/>
      <c r="BE380" s="17"/>
      <c r="BF380" s="17"/>
      <c r="BG380" s="17"/>
    </row>
    <row r="381" spans="1:59" x14ac:dyDescent="0.4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  <c r="AM381" s="17"/>
      <c r="AN381" s="17"/>
      <c r="AO381" s="17"/>
      <c r="AP381" s="17"/>
      <c r="AQ381" s="17"/>
      <c r="AR381" s="17"/>
      <c r="AS381" s="17"/>
      <c r="AT381" s="17"/>
      <c r="AU381" s="17"/>
      <c r="AV381" s="17"/>
      <c r="AW381" s="17"/>
      <c r="AX381" s="17"/>
      <c r="AY381" s="17"/>
      <c r="AZ381" s="17"/>
      <c r="BA381" s="17"/>
      <c r="BB381" s="17"/>
      <c r="BC381" s="17"/>
      <c r="BD381" s="17"/>
      <c r="BE381" s="17"/>
      <c r="BF381" s="17"/>
      <c r="BG381" s="17"/>
    </row>
    <row r="382" spans="1:59" x14ac:dyDescent="0.4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17"/>
      <c r="AN382" s="17"/>
      <c r="AO382" s="17"/>
      <c r="AP382" s="17"/>
      <c r="AQ382" s="17"/>
      <c r="AR382" s="17"/>
      <c r="AS382" s="17"/>
      <c r="AT382" s="17"/>
      <c r="AU382" s="17"/>
      <c r="AV382" s="17"/>
      <c r="AW382" s="17"/>
      <c r="AX382" s="17"/>
      <c r="AY382" s="17"/>
      <c r="AZ382" s="17"/>
      <c r="BA382" s="17"/>
      <c r="BB382" s="17"/>
      <c r="BC382" s="17"/>
      <c r="BD382" s="17"/>
      <c r="BE382" s="17"/>
      <c r="BF382" s="17"/>
      <c r="BG382" s="17"/>
    </row>
    <row r="383" spans="1:59" x14ac:dyDescent="0.4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17"/>
      <c r="AN383" s="17"/>
      <c r="AO383" s="17"/>
      <c r="AP383" s="17"/>
      <c r="AQ383" s="17"/>
      <c r="AR383" s="17"/>
      <c r="AS383" s="17"/>
      <c r="AT383" s="17"/>
      <c r="AU383" s="17"/>
      <c r="AV383" s="17"/>
      <c r="AW383" s="17"/>
      <c r="AX383" s="17"/>
      <c r="AY383" s="17"/>
      <c r="AZ383" s="17"/>
      <c r="BA383" s="17"/>
      <c r="BB383" s="17"/>
      <c r="BC383" s="17"/>
      <c r="BD383" s="17"/>
      <c r="BE383" s="17"/>
      <c r="BF383" s="17"/>
      <c r="BG383" s="17"/>
    </row>
    <row r="384" spans="1:59" x14ac:dyDescent="0.4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17"/>
      <c r="AN384" s="17"/>
      <c r="AO384" s="17"/>
      <c r="AP384" s="17"/>
      <c r="AQ384" s="17"/>
      <c r="AR384" s="17"/>
      <c r="AS384" s="17"/>
      <c r="AT384" s="17"/>
      <c r="AU384" s="17"/>
      <c r="AV384" s="17"/>
      <c r="AW384" s="17"/>
      <c r="AX384" s="17"/>
      <c r="AY384" s="17"/>
      <c r="AZ384" s="17"/>
      <c r="BA384" s="17"/>
      <c r="BB384" s="17"/>
      <c r="BC384" s="17"/>
      <c r="BD384" s="17"/>
      <c r="BE384" s="17"/>
      <c r="BF384" s="17"/>
      <c r="BG384" s="17"/>
    </row>
    <row r="385" spans="1:59" x14ac:dyDescent="0.4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17"/>
      <c r="AN385" s="17"/>
      <c r="AO385" s="17"/>
      <c r="AP385" s="17"/>
      <c r="AQ385" s="17"/>
      <c r="AR385" s="17"/>
      <c r="AS385" s="17"/>
      <c r="AT385" s="17"/>
      <c r="AU385" s="17"/>
      <c r="AV385" s="17"/>
      <c r="AW385" s="17"/>
      <c r="AX385" s="17"/>
      <c r="AY385" s="17"/>
      <c r="AZ385" s="17"/>
      <c r="BA385" s="17"/>
      <c r="BB385" s="17"/>
      <c r="BC385" s="17"/>
      <c r="BD385" s="17"/>
      <c r="BE385" s="17"/>
      <c r="BF385" s="17"/>
      <c r="BG385" s="17"/>
    </row>
    <row r="386" spans="1:59" x14ac:dyDescent="0.4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17"/>
      <c r="AN386" s="17"/>
      <c r="AO386" s="17"/>
      <c r="AP386" s="17"/>
      <c r="AQ386" s="17"/>
      <c r="AR386" s="17"/>
      <c r="AS386" s="17"/>
      <c r="AT386" s="17"/>
      <c r="AU386" s="17"/>
      <c r="AV386" s="17"/>
      <c r="AW386" s="17"/>
      <c r="AX386" s="17"/>
      <c r="AY386" s="17"/>
      <c r="AZ386" s="17"/>
      <c r="BA386" s="17"/>
      <c r="BB386" s="17"/>
      <c r="BC386" s="17"/>
      <c r="BD386" s="17"/>
      <c r="BE386" s="17"/>
      <c r="BF386" s="17"/>
      <c r="BG386" s="17"/>
    </row>
    <row r="387" spans="1:59" x14ac:dyDescent="0.4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17"/>
      <c r="AN387" s="17"/>
      <c r="AO387" s="17"/>
      <c r="AP387" s="17"/>
      <c r="AQ387" s="17"/>
      <c r="AR387" s="17"/>
      <c r="AS387" s="17"/>
      <c r="AT387" s="17"/>
      <c r="AU387" s="17"/>
      <c r="AV387" s="17"/>
      <c r="AW387" s="17"/>
      <c r="AX387" s="17"/>
      <c r="AY387" s="17"/>
      <c r="AZ387" s="17"/>
      <c r="BA387" s="17"/>
      <c r="BB387" s="17"/>
      <c r="BC387" s="17"/>
      <c r="BD387" s="17"/>
      <c r="BE387" s="17"/>
      <c r="BF387" s="17"/>
      <c r="BG387" s="17"/>
    </row>
    <row r="388" spans="1:59" x14ac:dyDescent="0.4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17"/>
      <c r="AN388" s="17"/>
      <c r="AO388" s="17"/>
      <c r="AP388" s="17"/>
      <c r="AQ388" s="17"/>
      <c r="AR388" s="17"/>
      <c r="AS388" s="17"/>
      <c r="AT388" s="17"/>
      <c r="AU388" s="17"/>
      <c r="AV388" s="17"/>
      <c r="AW388" s="17"/>
      <c r="AX388" s="17"/>
      <c r="AY388" s="17"/>
      <c r="AZ388" s="17"/>
      <c r="BA388" s="17"/>
      <c r="BB388" s="17"/>
      <c r="BC388" s="17"/>
      <c r="BD388" s="17"/>
      <c r="BE388" s="17"/>
      <c r="BF388" s="17"/>
      <c r="BG388" s="17"/>
    </row>
    <row r="389" spans="1:59" x14ac:dyDescent="0.4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17"/>
      <c r="AN389" s="17"/>
      <c r="AO389" s="17"/>
      <c r="AP389" s="17"/>
      <c r="AQ389" s="17"/>
      <c r="AR389" s="17"/>
      <c r="AS389" s="17"/>
      <c r="AT389" s="17"/>
      <c r="AU389" s="17"/>
      <c r="AV389" s="17"/>
      <c r="AW389" s="17"/>
      <c r="AX389" s="17"/>
      <c r="AY389" s="17"/>
      <c r="AZ389" s="17"/>
      <c r="BA389" s="17"/>
      <c r="BB389" s="17"/>
      <c r="BC389" s="17"/>
      <c r="BD389" s="17"/>
      <c r="BE389" s="17"/>
      <c r="BF389" s="17"/>
      <c r="BG389" s="17"/>
    </row>
    <row r="390" spans="1:59" x14ac:dyDescent="0.4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17"/>
      <c r="AN390" s="17"/>
      <c r="AO390" s="17"/>
      <c r="AP390" s="17"/>
      <c r="AQ390" s="17"/>
      <c r="AR390" s="17"/>
      <c r="AS390" s="17"/>
      <c r="AT390" s="17"/>
      <c r="AU390" s="17"/>
      <c r="AV390" s="17"/>
      <c r="AW390" s="17"/>
      <c r="AX390" s="17"/>
      <c r="AY390" s="17"/>
      <c r="AZ390" s="17"/>
      <c r="BA390" s="17"/>
      <c r="BB390" s="17"/>
      <c r="BC390" s="17"/>
      <c r="BD390" s="17"/>
      <c r="BE390" s="17"/>
      <c r="BF390" s="17"/>
      <c r="BG390" s="17"/>
    </row>
    <row r="391" spans="1:59" x14ac:dyDescent="0.4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7"/>
      <c r="AN391" s="17"/>
      <c r="AO391" s="17"/>
      <c r="AP391" s="17"/>
      <c r="AQ391" s="17"/>
      <c r="AR391" s="17"/>
      <c r="AS391" s="17"/>
      <c r="AT391" s="17"/>
      <c r="AU391" s="17"/>
      <c r="AV391" s="17"/>
      <c r="AW391" s="17"/>
      <c r="AX391" s="17"/>
      <c r="AY391" s="17"/>
      <c r="AZ391" s="17"/>
      <c r="BA391" s="17"/>
      <c r="BB391" s="17"/>
      <c r="BC391" s="17"/>
      <c r="BD391" s="17"/>
      <c r="BE391" s="17"/>
      <c r="BF391" s="17"/>
      <c r="BG391" s="17"/>
    </row>
    <row r="392" spans="1:59" x14ac:dyDescent="0.4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M392" s="17"/>
      <c r="AN392" s="17"/>
      <c r="AO392" s="17"/>
      <c r="AP392" s="17"/>
      <c r="AQ392" s="17"/>
      <c r="AR392" s="17"/>
      <c r="AS392" s="17"/>
      <c r="AT392" s="17"/>
      <c r="AU392" s="17"/>
      <c r="AV392" s="17"/>
      <c r="AW392" s="17"/>
      <c r="AX392" s="17"/>
      <c r="AY392" s="17"/>
      <c r="AZ392" s="17"/>
      <c r="BA392" s="17"/>
      <c r="BB392" s="17"/>
      <c r="BC392" s="17"/>
      <c r="BD392" s="17"/>
      <c r="BE392" s="17"/>
      <c r="BF392" s="17"/>
      <c r="BG392" s="17"/>
    </row>
    <row r="393" spans="1:59" x14ac:dyDescent="0.4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17"/>
      <c r="AN393" s="17"/>
      <c r="AO393" s="17"/>
      <c r="AP393" s="17"/>
      <c r="AQ393" s="17"/>
      <c r="AR393" s="17"/>
      <c r="AS393" s="17"/>
      <c r="AT393" s="17"/>
      <c r="AU393" s="17"/>
      <c r="AV393" s="17"/>
      <c r="AW393" s="17"/>
      <c r="AX393" s="17"/>
      <c r="AY393" s="17"/>
      <c r="AZ393" s="17"/>
      <c r="BA393" s="17"/>
      <c r="BB393" s="17"/>
      <c r="BC393" s="17"/>
      <c r="BD393" s="17"/>
      <c r="BE393" s="17"/>
      <c r="BF393" s="17"/>
      <c r="BG393" s="17"/>
    </row>
    <row r="394" spans="1:59" x14ac:dyDescent="0.4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17"/>
      <c r="AN394" s="17"/>
      <c r="AO394" s="17"/>
      <c r="AP394" s="17"/>
      <c r="AQ394" s="17"/>
      <c r="AR394" s="17"/>
      <c r="AS394" s="17"/>
      <c r="AT394" s="17"/>
      <c r="AU394" s="17"/>
      <c r="AV394" s="17"/>
      <c r="AW394" s="17"/>
      <c r="AX394" s="17"/>
      <c r="AY394" s="17"/>
      <c r="AZ394" s="17"/>
      <c r="BA394" s="17"/>
      <c r="BB394" s="17"/>
      <c r="BC394" s="17"/>
      <c r="BD394" s="17"/>
      <c r="BE394" s="17"/>
      <c r="BF394" s="17"/>
      <c r="BG394" s="17"/>
    </row>
    <row r="395" spans="1:59" x14ac:dyDescent="0.4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17"/>
      <c r="AN395" s="17"/>
      <c r="AO395" s="17"/>
      <c r="AP395" s="17"/>
      <c r="AQ395" s="17"/>
      <c r="AR395" s="17"/>
      <c r="AS395" s="17"/>
      <c r="AT395" s="17"/>
      <c r="AU395" s="17"/>
      <c r="AV395" s="17"/>
      <c r="AW395" s="17"/>
      <c r="AX395" s="17"/>
      <c r="AY395" s="17"/>
      <c r="AZ395" s="17"/>
      <c r="BA395" s="17"/>
      <c r="BB395" s="17"/>
      <c r="BC395" s="17"/>
      <c r="BD395" s="17"/>
      <c r="BE395" s="17"/>
      <c r="BF395" s="17"/>
      <c r="BG395" s="17"/>
    </row>
    <row r="396" spans="1:59" x14ac:dyDescent="0.4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17"/>
      <c r="AN396" s="17"/>
      <c r="AO396" s="17"/>
      <c r="AP396" s="17"/>
      <c r="AQ396" s="17"/>
      <c r="AR396" s="17"/>
      <c r="AS396" s="17"/>
      <c r="AT396" s="17"/>
      <c r="AU396" s="17"/>
      <c r="AV396" s="17"/>
      <c r="AW396" s="17"/>
      <c r="AX396" s="17"/>
      <c r="AY396" s="17"/>
      <c r="AZ396" s="17"/>
      <c r="BA396" s="17"/>
      <c r="BB396" s="17"/>
      <c r="BC396" s="17"/>
      <c r="BD396" s="17"/>
      <c r="BE396" s="17"/>
      <c r="BF396" s="17"/>
      <c r="BG396" s="17"/>
    </row>
    <row r="397" spans="1:59" x14ac:dyDescent="0.4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17"/>
      <c r="AN397" s="17"/>
      <c r="AO397" s="17"/>
      <c r="AP397" s="17"/>
      <c r="AQ397" s="17"/>
      <c r="AR397" s="17"/>
      <c r="AS397" s="17"/>
      <c r="AT397" s="17"/>
      <c r="AU397" s="17"/>
      <c r="AV397" s="17"/>
      <c r="AW397" s="17"/>
      <c r="AX397" s="17"/>
      <c r="AY397" s="17"/>
      <c r="AZ397" s="17"/>
      <c r="BA397" s="17"/>
      <c r="BB397" s="17"/>
      <c r="BC397" s="17"/>
      <c r="BD397" s="17"/>
      <c r="BE397" s="17"/>
      <c r="BF397" s="17"/>
      <c r="BG397" s="17"/>
    </row>
    <row r="398" spans="1:59" x14ac:dyDescent="0.4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17"/>
      <c r="AN398" s="17"/>
      <c r="AO398" s="17"/>
      <c r="AP398" s="17"/>
      <c r="AQ398" s="17"/>
      <c r="AR398" s="17"/>
      <c r="AS398" s="17"/>
      <c r="AT398" s="17"/>
      <c r="AU398" s="17"/>
      <c r="AV398" s="17"/>
      <c r="AW398" s="17"/>
      <c r="AX398" s="17"/>
      <c r="AY398" s="17"/>
      <c r="AZ398" s="17"/>
      <c r="BA398" s="17"/>
      <c r="BB398" s="17"/>
      <c r="BC398" s="17"/>
      <c r="BD398" s="17"/>
      <c r="BE398" s="17"/>
      <c r="BF398" s="17"/>
      <c r="BG398" s="17"/>
    </row>
    <row r="399" spans="1:59" x14ac:dyDescent="0.4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17"/>
      <c r="AN399" s="17"/>
      <c r="AO399" s="17"/>
      <c r="AP399" s="17"/>
      <c r="AQ399" s="17"/>
      <c r="AR399" s="17"/>
      <c r="AS399" s="17"/>
      <c r="AT399" s="17"/>
      <c r="AU399" s="17"/>
      <c r="AV399" s="17"/>
      <c r="AW399" s="17"/>
      <c r="AX399" s="17"/>
      <c r="AY399" s="17"/>
      <c r="AZ399" s="17"/>
      <c r="BA399" s="17"/>
      <c r="BB399" s="17"/>
      <c r="BC399" s="17"/>
      <c r="BD399" s="17"/>
      <c r="BE399" s="17"/>
      <c r="BF399" s="17"/>
      <c r="BG399" s="17"/>
    </row>
    <row r="400" spans="1:59" x14ac:dyDescent="0.4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17"/>
      <c r="AN400" s="17"/>
      <c r="AO400" s="17"/>
      <c r="AP400" s="17"/>
      <c r="AQ400" s="17"/>
      <c r="AR400" s="17"/>
      <c r="AS400" s="17"/>
      <c r="AT400" s="17"/>
      <c r="AU400" s="17"/>
      <c r="AV400" s="17"/>
      <c r="AW400" s="17"/>
      <c r="AX400" s="17"/>
      <c r="AY400" s="17"/>
      <c r="AZ400" s="17"/>
      <c r="BA400" s="17"/>
      <c r="BB400" s="17"/>
      <c r="BC400" s="17"/>
      <c r="BD400" s="17"/>
      <c r="BE400" s="17"/>
      <c r="BF400" s="17"/>
      <c r="BG400" s="17"/>
    </row>
    <row r="401" spans="1:59" x14ac:dyDescent="0.4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17"/>
      <c r="AN401" s="17"/>
      <c r="AO401" s="17"/>
      <c r="AP401" s="17"/>
      <c r="AQ401" s="17"/>
      <c r="AR401" s="17"/>
      <c r="AS401" s="17"/>
      <c r="AT401" s="17"/>
      <c r="AU401" s="17"/>
      <c r="AV401" s="17"/>
      <c r="AW401" s="17"/>
      <c r="AX401" s="17"/>
      <c r="AY401" s="17"/>
      <c r="AZ401" s="17"/>
      <c r="BA401" s="17"/>
      <c r="BB401" s="17"/>
      <c r="BC401" s="17"/>
      <c r="BD401" s="17"/>
      <c r="BE401" s="17"/>
      <c r="BF401" s="17"/>
      <c r="BG401" s="17"/>
    </row>
    <row r="402" spans="1:59" x14ac:dyDescent="0.4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17"/>
      <c r="AN402" s="17"/>
      <c r="AO402" s="17"/>
      <c r="AP402" s="17"/>
      <c r="AQ402" s="17"/>
      <c r="AR402" s="17"/>
      <c r="AS402" s="17"/>
      <c r="AT402" s="17"/>
      <c r="AU402" s="17"/>
      <c r="AV402" s="17"/>
      <c r="AW402" s="17"/>
      <c r="AX402" s="17"/>
      <c r="AY402" s="17"/>
      <c r="AZ402" s="17"/>
      <c r="BA402" s="17"/>
      <c r="BB402" s="17"/>
      <c r="BC402" s="17"/>
      <c r="BD402" s="17"/>
      <c r="BE402" s="17"/>
      <c r="BF402" s="17"/>
      <c r="BG402" s="17"/>
    </row>
    <row r="403" spans="1:59" x14ac:dyDescent="0.4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  <c r="AM403" s="17"/>
      <c r="AN403" s="17"/>
      <c r="AO403" s="17"/>
      <c r="AP403" s="17"/>
      <c r="AQ403" s="17"/>
      <c r="AR403" s="17"/>
      <c r="AS403" s="17"/>
      <c r="AT403" s="17"/>
      <c r="AU403" s="17"/>
      <c r="AV403" s="17"/>
      <c r="AW403" s="17"/>
      <c r="AX403" s="17"/>
      <c r="AY403" s="17"/>
      <c r="AZ403" s="17"/>
      <c r="BA403" s="17"/>
      <c r="BB403" s="17"/>
      <c r="BC403" s="17"/>
      <c r="BD403" s="17"/>
      <c r="BE403" s="17"/>
      <c r="BF403" s="17"/>
      <c r="BG403" s="17"/>
    </row>
    <row r="404" spans="1:59" x14ac:dyDescent="0.4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  <c r="AH404" s="16"/>
      <c r="AI404" s="16"/>
      <c r="AJ404" s="16"/>
      <c r="AK404" s="16"/>
      <c r="AL404" s="16"/>
      <c r="AM404" s="17"/>
      <c r="AN404" s="17"/>
      <c r="AO404" s="17"/>
      <c r="AP404" s="17"/>
      <c r="AQ404" s="17"/>
      <c r="AR404" s="17"/>
      <c r="AS404" s="17"/>
      <c r="AT404" s="17"/>
      <c r="AU404" s="17"/>
      <c r="AV404" s="17"/>
      <c r="AW404" s="17"/>
      <c r="AX404" s="17"/>
      <c r="AY404" s="17"/>
      <c r="AZ404" s="17"/>
      <c r="BA404" s="17"/>
      <c r="BB404" s="17"/>
      <c r="BC404" s="17"/>
      <c r="BD404" s="17"/>
      <c r="BE404" s="17"/>
      <c r="BF404" s="17"/>
      <c r="BG404" s="17"/>
    </row>
    <row r="405" spans="1:59" x14ac:dyDescent="0.4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  <c r="AH405" s="16"/>
      <c r="AI405" s="16"/>
      <c r="AJ405" s="16"/>
      <c r="AK405" s="16"/>
      <c r="AL405" s="16"/>
      <c r="AM405" s="17"/>
      <c r="AN405" s="17"/>
      <c r="AO405" s="17"/>
      <c r="AP405" s="17"/>
      <c r="AQ405" s="17"/>
      <c r="AR405" s="17"/>
      <c r="AS405" s="17"/>
      <c r="AT405" s="17"/>
      <c r="AU405" s="17"/>
      <c r="AV405" s="17"/>
      <c r="AW405" s="17"/>
      <c r="AX405" s="17"/>
      <c r="AY405" s="17"/>
      <c r="AZ405" s="17"/>
      <c r="BA405" s="17"/>
      <c r="BB405" s="17"/>
      <c r="BC405" s="17"/>
      <c r="BD405" s="17"/>
      <c r="BE405" s="17"/>
      <c r="BF405" s="17"/>
      <c r="BG405" s="17"/>
    </row>
    <row r="406" spans="1:59" x14ac:dyDescent="0.4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7"/>
      <c r="AN406" s="17"/>
      <c r="AO406" s="17"/>
      <c r="AP406" s="17"/>
      <c r="AQ406" s="17"/>
      <c r="AR406" s="17"/>
      <c r="AS406" s="17"/>
      <c r="AT406" s="17"/>
      <c r="AU406" s="17"/>
      <c r="AV406" s="17"/>
      <c r="AW406" s="17"/>
      <c r="AX406" s="17"/>
      <c r="AY406" s="17"/>
      <c r="AZ406" s="17"/>
      <c r="BA406" s="17"/>
      <c r="BB406" s="17"/>
      <c r="BC406" s="17"/>
      <c r="BD406" s="17"/>
      <c r="BE406" s="17"/>
      <c r="BF406" s="17"/>
      <c r="BG406" s="17"/>
    </row>
    <row r="407" spans="1:59" x14ac:dyDescent="0.4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7"/>
      <c r="AN407" s="17"/>
      <c r="AO407" s="17"/>
      <c r="AP407" s="17"/>
      <c r="AQ407" s="17"/>
      <c r="AR407" s="17"/>
      <c r="AS407" s="17"/>
      <c r="AT407" s="17"/>
      <c r="AU407" s="17"/>
      <c r="AV407" s="17"/>
      <c r="AW407" s="17"/>
      <c r="AX407" s="17"/>
      <c r="AY407" s="17"/>
      <c r="AZ407" s="17"/>
      <c r="BA407" s="17"/>
      <c r="BB407" s="17"/>
      <c r="BC407" s="17"/>
      <c r="BD407" s="17"/>
      <c r="BE407" s="17"/>
      <c r="BF407" s="17"/>
      <c r="BG407" s="17"/>
    </row>
    <row r="408" spans="1:59" x14ac:dyDescent="0.4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  <c r="AH408" s="16"/>
      <c r="AI408" s="16"/>
      <c r="AJ408" s="16"/>
      <c r="AK408" s="16"/>
      <c r="AL408" s="16"/>
      <c r="AM408" s="17"/>
      <c r="AN408" s="17"/>
      <c r="AO408" s="17"/>
      <c r="AP408" s="17"/>
      <c r="AQ408" s="17"/>
      <c r="AR408" s="17"/>
      <c r="AS408" s="17"/>
      <c r="AT408" s="17"/>
      <c r="AU408" s="17"/>
      <c r="AV408" s="17"/>
      <c r="AW408" s="17"/>
      <c r="AX408" s="17"/>
      <c r="AY408" s="17"/>
      <c r="AZ408" s="17"/>
      <c r="BA408" s="17"/>
      <c r="BB408" s="17"/>
      <c r="BC408" s="17"/>
      <c r="BD408" s="17"/>
      <c r="BE408" s="17"/>
      <c r="BF408" s="17"/>
      <c r="BG408" s="17"/>
    </row>
    <row r="409" spans="1:59" x14ac:dyDescent="0.4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6"/>
      <c r="AH409" s="16"/>
      <c r="AI409" s="16"/>
      <c r="AJ409" s="16"/>
      <c r="AK409" s="16"/>
      <c r="AL409" s="16"/>
      <c r="AM409" s="17"/>
      <c r="AN409" s="17"/>
      <c r="AO409" s="17"/>
      <c r="AP409" s="17"/>
      <c r="AQ409" s="17"/>
      <c r="AR409" s="17"/>
      <c r="AS409" s="17"/>
      <c r="AT409" s="17"/>
      <c r="AU409" s="17"/>
      <c r="AV409" s="17"/>
      <c r="AW409" s="17"/>
      <c r="AX409" s="17"/>
      <c r="AY409" s="17"/>
      <c r="AZ409" s="17"/>
      <c r="BA409" s="17"/>
      <c r="BB409" s="17"/>
      <c r="BC409" s="17"/>
      <c r="BD409" s="17"/>
      <c r="BE409" s="17"/>
      <c r="BF409" s="17"/>
      <c r="BG409" s="17"/>
    </row>
    <row r="410" spans="1:59" x14ac:dyDescent="0.4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H410" s="16"/>
      <c r="AI410" s="16"/>
      <c r="AJ410" s="16"/>
      <c r="AK410" s="16"/>
      <c r="AL410" s="16"/>
      <c r="AM410" s="17"/>
      <c r="AN410" s="17"/>
      <c r="AO410" s="17"/>
      <c r="AP410" s="17"/>
      <c r="AQ410" s="17"/>
      <c r="AR410" s="17"/>
      <c r="AS410" s="17"/>
      <c r="AT410" s="17"/>
      <c r="AU410" s="17"/>
      <c r="AV410" s="17"/>
      <c r="AW410" s="17"/>
      <c r="AX410" s="17"/>
      <c r="AY410" s="17"/>
      <c r="AZ410" s="17"/>
      <c r="BA410" s="17"/>
      <c r="BB410" s="17"/>
      <c r="BC410" s="17"/>
      <c r="BD410" s="17"/>
      <c r="BE410" s="17"/>
      <c r="BF410" s="17"/>
      <c r="BG410" s="17"/>
    </row>
    <row r="411" spans="1:59" x14ac:dyDescent="0.4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H411" s="16"/>
      <c r="AI411" s="16"/>
      <c r="AJ411" s="16"/>
      <c r="AK411" s="16"/>
      <c r="AL411" s="16"/>
      <c r="AM411" s="17"/>
      <c r="AN411" s="17"/>
      <c r="AO411" s="17"/>
      <c r="AP411" s="17"/>
      <c r="AQ411" s="17"/>
      <c r="AR411" s="17"/>
      <c r="AS411" s="17"/>
      <c r="AT411" s="17"/>
      <c r="AU411" s="17"/>
      <c r="AV411" s="17"/>
      <c r="AW411" s="17"/>
      <c r="AX411" s="17"/>
      <c r="AY411" s="17"/>
      <c r="AZ411" s="17"/>
      <c r="BA411" s="17"/>
      <c r="BB411" s="17"/>
      <c r="BC411" s="17"/>
      <c r="BD411" s="17"/>
      <c r="BE411" s="17"/>
      <c r="BF411" s="17"/>
      <c r="BG411" s="17"/>
    </row>
    <row r="412" spans="1:59" x14ac:dyDescent="0.4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7"/>
      <c r="AN412" s="17"/>
      <c r="AO412" s="17"/>
      <c r="AP412" s="17"/>
      <c r="AQ412" s="17"/>
      <c r="AR412" s="17"/>
      <c r="AS412" s="17"/>
      <c r="AT412" s="17"/>
      <c r="AU412" s="17"/>
      <c r="AV412" s="17"/>
      <c r="AW412" s="17"/>
      <c r="AX412" s="17"/>
      <c r="AY412" s="17"/>
      <c r="AZ412" s="17"/>
      <c r="BA412" s="17"/>
      <c r="BB412" s="17"/>
      <c r="BC412" s="17"/>
      <c r="BD412" s="17"/>
      <c r="BE412" s="17"/>
      <c r="BF412" s="17"/>
      <c r="BG412" s="17"/>
    </row>
    <row r="413" spans="1:59" x14ac:dyDescent="0.4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17"/>
      <c r="AN413" s="17"/>
      <c r="AO413" s="17"/>
      <c r="AP413" s="17"/>
      <c r="AQ413" s="17"/>
      <c r="AR413" s="17"/>
      <c r="AS413" s="17"/>
      <c r="AT413" s="17"/>
      <c r="AU413" s="17"/>
      <c r="AV413" s="17"/>
      <c r="AW413" s="17"/>
      <c r="AX413" s="17"/>
      <c r="AY413" s="17"/>
      <c r="AZ413" s="17"/>
      <c r="BA413" s="17"/>
      <c r="BB413" s="17"/>
      <c r="BC413" s="17"/>
      <c r="BD413" s="17"/>
      <c r="BE413" s="17"/>
      <c r="BF413" s="17"/>
      <c r="BG413" s="17"/>
    </row>
    <row r="414" spans="1:59" x14ac:dyDescent="0.4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7"/>
      <c r="AN414" s="17"/>
      <c r="AO414" s="17"/>
      <c r="AP414" s="17"/>
      <c r="AQ414" s="17"/>
      <c r="AR414" s="17"/>
      <c r="AS414" s="17"/>
      <c r="AT414" s="17"/>
      <c r="AU414" s="17"/>
      <c r="AV414" s="17"/>
      <c r="AW414" s="17"/>
      <c r="AX414" s="17"/>
      <c r="AY414" s="17"/>
      <c r="AZ414" s="17"/>
      <c r="BA414" s="17"/>
      <c r="BB414" s="17"/>
      <c r="BC414" s="17"/>
      <c r="BD414" s="17"/>
      <c r="BE414" s="17"/>
      <c r="BF414" s="17"/>
      <c r="BG414" s="17"/>
    </row>
    <row r="415" spans="1:59" x14ac:dyDescent="0.4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17"/>
      <c r="AN415" s="17"/>
      <c r="AO415" s="17"/>
      <c r="AP415" s="17"/>
      <c r="AQ415" s="17"/>
      <c r="AR415" s="17"/>
      <c r="AS415" s="17"/>
      <c r="AT415" s="17"/>
      <c r="AU415" s="17"/>
      <c r="AV415" s="17"/>
      <c r="AW415" s="17"/>
      <c r="AX415" s="17"/>
      <c r="AY415" s="17"/>
      <c r="AZ415" s="17"/>
      <c r="BA415" s="17"/>
      <c r="BB415" s="17"/>
      <c r="BC415" s="17"/>
      <c r="BD415" s="17"/>
      <c r="BE415" s="17"/>
      <c r="BF415" s="17"/>
      <c r="BG415" s="17"/>
    </row>
    <row r="416" spans="1:59" x14ac:dyDescent="0.4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7"/>
      <c r="AN416" s="17"/>
      <c r="AO416" s="17"/>
      <c r="AP416" s="17"/>
      <c r="AQ416" s="17"/>
      <c r="AR416" s="17"/>
      <c r="AS416" s="17"/>
      <c r="AT416" s="17"/>
      <c r="AU416" s="17"/>
      <c r="AV416" s="17"/>
      <c r="AW416" s="17"/>
      <c r="AX416" s="17"/>
      <c r="AY416" s="17"/>
      <c r="AZ416" s="17"/>
      <c r="BA416" s="17"/>
      <c r="BB416" s="17"/>
      <c r="BC416" s="17"/>
      <c r="BD416" s="17"/>
      <c r="BE416" s="17"/>
      <c r="BF416" s="17"/>
      <c r="BG416" s="17"/>
    </row>
    <row r="417" spans="1:59" x14ac:dyDescent="0.4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7"/>
      <c r="AN417" s="17"/>
      <c r="AO417" s="17"/>
      <c r="AP417" s="17"/>
      <c r="AQ417" s="17"/>
      <c r="AR417" s="17"/>
      <c r="AS417" s="17"/>
      <c r="AT417" s="17"/>
      <c r="AU417" s="17"/>
      <c r="AV417" s="17"/>
      <c r="AW417" s="17"/>
      <c r="AX417" s="17"/>
      <c r="AY417" s="17"/>
      <c r="AZ417" s="17"/>
      <c r="BA417" s="17"/>
      <c r="BB417" s="17"/>
      <c r="BC417" s="17"/>
      <c r="BD417" s="17"/>
      <c r="BE417" s="17"/>
      <c r="BF417" s="17"/>
      <c r="BG417" s="17"/>
    </row>
    <row r="418" spans="1:59" x14ac:dyDescent="0.4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7"/>
      <c r="AN418" s="17"/>
      <c r="AO418" s="17"/>
      <c r="AP418" s="17"/>
      <c r="AQ418" s="17"/>
      <c r="AR418" s="17"/>
      <c r="AS418" s="17"/>
      <c r="AT418" s="17"/>
      <c r="AU418" s="17"/>
      <c r="AV418" s="17"/>
      <c r="AW418" s="17"/>
      <c r="AX418" s="17"/>
      <c r="AY418" s="17"/>
      <c r="AZ418" s="17"/>
      <c r="BA418" s="17"/>
      <c r="BB418" s="17"/>
      <c r="BC418" s="17"/>
      <c r="BD418" s="17"/>
      <c r="BE418" s="17"/>
      <c r="BF418" s="17"/>
      <c r="BG418" s="17"/>
    </row>
    <row r="419" spans="1:59" x14ac:dyDescent="0.4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  <c r="AH419" s="16"/>
      <c r="AI419" s="16"/>
      <c r="AJ419" s="16"/>
      <c r="AK419" s="16"/>
      <c r="AL419" s="16"/>
      <c r="AM419" s="17"/>
      <c r="AN419" s="17"/>
      <c r="AO419" s="17"/>
      <c r="AP419" s="17"/>
      <c r="AQ419" s="17"/>
      <c r="AR419" s="17"/>
      <c r="AS419" s="17"/>
      <c r="AT419" s="17"/>
      <c r="AU419" s="17"/>
      <c r="AV419" s="17"/>
      <c r="AW419" s="17"/>
      <c r="AX419" s="17"/>
      <c r="AY419" s="17"/>
      <c r="AZ419" s="17"/>
      <c r="BA419" s="17"/>
      <c r="BB419" s="17"/>
      <c r="BC419" s="17"/>
      <c r="BD419" s="17"/>
      <c r="BE419" s="17"/>
      <c r="BF419" s="17"/>
      <c r="BG419" s="17"/>
    </row>
    <row r="420" spans="1:59" x14ac:dyDescent="0.4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6"/>
      <c r="AH420" s="16"/>
      <c r="AI420" s="16"/>
      <c r="AJ420" s="16"/>
      <c r="AK420" s="16"/>
      <c r="AL420" s="16"/>
      <c r="AM420" s="17"/>
      <c r="AN420" s="17"/>
      <c r="AO420" s="17"/>
      <c r="AP420" s="17"/>
      <c r="AQ420" s="17"/>
      <c r="AR420" s="17"/>
      <c r="AS420" s="17"/>
      <c r="AT420" s="17"/>
      <c r="AU420" s="17"/>
      <c r="AV420" s="17"/>
      <c r="AW420" s="17"/>
      <c r="AX420" s="17"/>
      <c r="AY420" s="17"/>
      <c r="AZ420" s="17"/>
      <c r="BA420" s="17"/>
      <c r="BB420" s="17"/>
      <c r="BC420" s="17"/>
      <c r="BD420" s="17"/>
      <c r="BE420" s="17"/>
      <c r="BF420" s="17"/>
      <c r="BG420" s="17"/>
    </row>
    <row r="421" spans="1:59" x14ac:dyDescent="0.4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  <c r="AH421" s="16"/>
      <c r="AI421" s="16"/>
      <c r="AJ421" s="16"/>
      <c r="AK421" s="16"/>
      <c r="AL421" s="16"/>
      <c r="AM421" s="17"/>
      <c r="AN421" s="17"/>
      <c r="AO421" s="17"/>
      <c r="AP421" s="17"/>
      <c r="AQ421" s="17"/>
      <c r="AR421" s="17"/>
      <c r="AS421" s="17"/>
      <c r="AT421" s="17"/>
      <c r="AU421" s="17"/>
      <c r="AV421" s="17"/>
      <c r="AW421" s="17"/>
      <c r="AX421" s="17"/>
      <c r="AY421" s="17"/>
      <c r="AZ421" s="17"/>
      <c r="BA421" s="17"/>
      <c r="BB421" s="17"/>
      <c r="BC421" s="17"/>
      <c r="BD421" s="17"/>
      <c r="BE421" s="17"/>
      <c r="BF421" s="17"/>
      <c r="BG421" s="17"/>
    </row>
    <row r="422" spans="1:59" x14ac:dyDescent="0.4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  <c r="AM422" s="17"/>
      <c r="AN422" s="17"/>
      <c r="AO422" s="17"/>
      <c r="AP422" s="17"/>
      <c r="AQ422" s="17"/>
      <c r="AR422" s="17"/>
      <c r="AS422" s="17"/>
      <c r="AT422" s="17"/>
      <c r="AU422" s="17"/>
      <c r="AV422" s="17"/>
      <c r="AW422" s="17"/>
      <c r="AX422" s="17"/>
      <c r="AY422" s="17"/>
      <c r="AZ422" s="17"/>
      <c r="BA422" s="17"/>
      <c r="BB422" s="17"/>
      <c r="BC422" s="17"/>
      <c r="BD422" s="17"/>
      <c r="BE422" s="17"/>
      <c r="BF422" s="17"/>
      <c r="BG422" s="17"/>
    </row>
    <row r="423" spans="1:59" x14ac:dyDescent="0.4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7"/>
      <c r="AN423" s="17"/>
      <c r="AO423" s="17"/>
      <c r="AP423" s="17"/>
      <c r="AQ423" s="17"/>
      <c r="AR423" s="17"/>
      <c r="AS423" s="17"/>
      <c r="AT423" s="17"/>
      <c r="AU423" s="17"/>
      <c r="AV423" s="17"/>
      <c r="AW423" s="17"/>
      <c r="AX423" s="17"/>
      <c r="AY423" s="17"/>
      <c r="AZ423" s="17"/>
      <c r="BA423" s="17"/>
      <c r="BB423" s="17"/>
      <c r="BC423" s="17"/>
      <c r="BD423" s="17"/>
      <c r="BE423" s="17"/>
      <c r="BF423" s="17"/>
      <c r="BG423" s="17"/>
    </row>
    <row r="424" spans="1:59" x14ac:dyDescent="0.4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7"/>
      <c r="AN424" s="17"/>
      <c r="AO424" s="17"/>
      <c r="AP424" s="17"/>
      <c r="AQ424" s="17"/>
      <c r="AR424" s="17"/>
      <c r="AS424" s="17"/>
      <c r="AT424" s="17"/>
      <c r="AU424" s="17"/>
      <c r="AV424" s="17"/>
      <c r="AW424" s="17"/>
      <c r="AX424" s="17"/>
      <c r="AY424" s="17"/>
      <c r="AZ424" s="17"/>
      <c r="BA424" s="17"/>
      <c r="BB424" s="17"/>
      <c r="BC424" s="17"/>
      <c r="BD424" s="17"/>
      <c r="BE424" s="17"/>
      <c r="BF424" s="17"/>
      <c r="BG424" s="17"/>
    </row>
    <row r="425" spans="1:59" x14ac:dyDescent="0.4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17"/>
      <c r="AN425" s="17"/>
      <c r="AO425" s="17"/>
      <c r="AP425" s="17"/>
      <c r="AQ425" s="17"/>
      <c r="AR425" s="17"/>
      <c r="AS425" s="17"/>
      <c r="AT425" s="17"/>
      <c r="AU425" s="17"/>
      <c r="AV425" s="17"/>
      <c r="AW425" s="17"/>
      <c r="AX425" s="17"/>
      <c r="AY425" s="17"/>
      <c r="AZ425" s="17"/>
      <c r="BA425" s="17"/>
      <c r="BB425" s="17"/>
      <c r="BC425" s="17"/>
      <c r="BD425" s="17"/>
      <c r="BE425" s="17"/>
      <c r="BF425" s="17"/>
      <c r="BG425" s="17"/>
    </row>
    <row r="426" spans="1:59" x14ac:dyDescent="0.4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  <c r="AH426" s="16"/>
      <c r="AI426" s="16"/>
      <c r="AJ426" s="16"/>
      <c r="AK426" s="16"/>
      <c r="AL426" s="16"/>
      <c r="AM426" s="17"/>
      <c r="AN426" s="17"/>
      <c r="AO426" s="17"/>
      <c r="AP426" s="17"/>
      <c r="AQ426" s="17"/>
      <c r="AR426" s="17"/>
      <c r="AS426" s="17"/>
      <c r="AT426" s="17"/>
      <c r="AU426" s="17"/>
      <c r="AV426" s="17"/>
      <c r="AW426" s="17"/>
      <c r="AX426" s="17"/>
      <c r="AY426" s="17"/>
      <c r="AZ426" s="17"/>
      <c r="BA426" s="17"/>
      <c r="BB426" s="17"/>
      <c r="BC426" s="17"/>
      <c r="BD426" s="17"/>
      <c r="BE426" s="17"/>
      <c r="BF426" s="17"/>
      <c r="BG426" s="17"/>
    </row>
    <row r="427" spans="1:59" x14ac:dyDescent="0.4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H427" s="16"/>
      <c r="AI427" s="16"/>
      <c r="AJ427" s="16"/>
      <c r="AK427" s="16"/>
      <c r="AL427" s="16"/>
      <c r="AM427" s="17"/>
      <c r="AN427" s="17"/>
      <c r="AO427" s="17"/>
      <c r="AP427" s="17"/>
      <c r="AQ427" s="17"/>
      <c r="AR427" s="17"/>
      <c r="AS427" s="17"/>
      <c r="AT427" s="17"/>
      <c r="AU427" s="17"/>
      <c r="AV427" s="17"/>
      <c r="AW427" s="17"/>
      <c r="AX427" s="17"/>
      <c r="AY427" s="17"/>
      <c r="AZ427" s="17"/>
      <c r="BA427" s="17"/>
      <c r="BB427" s="17"/>
      <c r="BC427" s="17"/>
      <c r="BD427" s="17"/>
      <c r="BE427" s="17"/>
      <c r="BF427" s="17"/>
      <c r="BG427" s="17"/>
    </row>
    <row r="428" spans="1:59" x14ac:dyDescent="0.4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17"/>
      <c r="AN428" s="17"/>
      <c r="AO428" s="17"/>
      <c r="AP428" s="17"/>
      <c r="AQ428" s="17"/>
      <c r="AR428" s="17"/>
      <c r="AS428" s="17"/>
      <c r="AT428" s="17"/>
      <c r="AU428" s="17"/>
      <c r="AV428" s="17"/>
      <c r="AW428" s="17"/>
      <c r="AX428" s="17"/>
      <c r="AY428" s="17"/>
      <c r="AZ428" s="17"/>
      <c r="BA428" s="17"/>
      <c r="BB428" s="17"/>
      <c r="BC428" s="17"/>
      <c r="BD428" s="17"/>
      <c r="BE428" s="17"/>
      <c r="BF428" s="17"/>
      <c r="BG428" s="17"/>
    </row>
    <row r="429" spans="1:59" x14ac:dyDescent="0.4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17"/>
      <c r="AN429" s="17"/>
      <c r="AO429" s="17"/>
      <c r="AP429" s="17"/>
      <c r="AQ429" s="17"/>
      <c r="AR429" s="17"/>
      <c r="AS429" s="17"/>
      <c r="AT429" s="17"/>
      <c r="AU429" s="17"/>
      <c r="AV429" s="17"/>
      <c r="AW429" s="17"/>
      <c r="AX429" s="17"/>
      <c r="AY429" s="17"/>
      <c r="AZ429" s="17"/>
      <c r="BA429" s="17"/>
      <c r="BB429" s="17"/>
      <c r="BC429" s="17"/>
      <c r="BD429" s="17"/>
      <c r="BE429" s="17"/>
      <c r="BF429" s="17"/>
      <c r="BG429" s="17"/>
    </row>
    <row r="430" spans="1:59" x14ac:dyDescent="0.4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7"/>
      <c r="AN430" s="17"/>
      <c r="AO430" s="17"/>
      <c r="AP430" s="17"/>
      <c r="AQ430" s="17"/>
      <c r="AR430" s="17"/>
      <c r="AS430" s="17"/>
      <c r="AT430" s="17"/>
      <c r="AU430" s="17"/>
      <c r="AV430" s="17"/>
      <c r="AW430" s="17"/>
      <c r="AX430" s="17"/>
      <c r="AY430" s="17"/>
      <c r="AZ430" s="17"/>
      <c r="BA430" s="17"/>
      <c r="BB430" s="17"/>
      <c r="BC430" s="17"/>
      <c r="BD430" s="17"/>
      <c r="BE430" s="17"/>
      <c r="BF430" s="17"/>
      <c r="BG430" s="17"/>
    </row>
    <row r="431" spans="1:59" x14ac:dyDescent="0.4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17"/>
      <c r="AN431" s="17"/>
      <c r="AO431" s="17"/>
      <c r="AP431" s="17"/>
      <c r="AQ431" s="17"/>
      <c r="AR431" s="17"/>
      <c r="AS431" s="17"/>
      <c r="AT431" s="17"/>
      <c r="AU431" s="17"/>
      <c r="AV431" s="17"/>
      <c r="AW431" s="17"/>
      <c r="AX431" s="17"/>
      <c r="AY431" s="17"/>
      <c r="AZ431" s="17"/>
      <c r="BA431" s="17"/>
      <c r="BB431" s="17"/>
      <c r="BC431" s="17"/>
      <c r="BD431" s="17"/>
      <c r="BE431" s="17"/>
      <c r="BF431" s="17"/>
      <c r="BG431" s="17"/>
    </row>
    <row r="432" spans="1:59" x14ac:dyDescent="0.4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17"/>
      <c r="AN432" s="17"/>
      <c r="AO432" s="17"/>
      <c r="AP432" s="17"/>
      <c r="AQ432" s="17"/>
      <c r="AR432" s="17"/>
      <c r="AS432" s="17"/>
      <c r="AT432" s="17"/>
      <c r="AU432" s="17"/>
      <c r="AV432" s="17"/>
      <c r="AW432" s="17"/>
      <c r="AX432" s="17"/>
      <c r="AY432" s="17"/>
      <c r="AZ432" s="17"/>
      <c r="BA432" s="17"/>
      <c r="BB432" s="17"/>
      <c r="BC432" s="17"/>
      <c r="BD432" s="17"/>
      <c r="BE432" s="17"/>
      <c r="BF432" s="17"/>
      <c r="BG432" s="17"/>
    </row>
    <row r="433" spans="1:59" x14ac:dyDescent="0.4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17"/>
      <c r="AN433" s="17"/>
      <c r="AO433" s="17"/>
      <c r="AP433" s="17"/>
      <c r="AQ433" s="17"/>
      <c r="AR433" s="17"/>
      <c r="AS433" s="17"/>
      <c r="AT433" s="17"/>
      <c r="AU433" s="17"/>
      <c r="AV433" s="17"/>
      <c r="AW433" s="17"/>
      <c r="AX433" s="17"/>
      <c r="AY433" s="17"/>
      <c r="AZ433" s="17"/>
      <c r="BA433" s="17"/>
      <c r="BB433" s="17"/>
      <c r="BC433" s="17"/>
      <c r="BD433" s="17"/>
      <c r="BE433" s="17"/>
      <c r="BF433" s="17"/>
      <c r="BG433" s="17"/>
    </row>
    <row r="434" spans="1:59" x14ac:dyDescent="0.4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7"/>
      <c r="AN434" s="17"/>
      <c r="AO434" s="17"/>
      <c r="AP434" s="17"/>
      <c r="AQ434" s="17"/>
      <c r="AR434" s="17"/>
      <c r="AS434" s="17"/>
      <c r="AT434" s="17"/>
      <c r="AU434" s="17"/>
      <c r="AV434" s="17"/>
      <c r="AW434" s="17"/>
      <c r="AX434" s="17"/>
      <c r="AY434" s="17"/>
      <c r="AZ434" s="17"/>
      <c r="BA434" s="17"/>
      <c r="BB434" s="17"/>
      <c r="BC434" s="17"/>
      <c r="BD434" s="17"/>
      <c r="BE434" s="17"/>
      <c r="BF434" s="17"/>
      <c r="BG434" s="17"/>
    </row>
    <row r="435" spans="1:59" x14ac:dyDescent="0.4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17"/>
      <c r="AN435" s="17"/>
      <c r="AO435" s="17"/>
      <c r="AP435" s="17"/>
      <c r="AQ435" s="17"/>
      <c r="AR435" s="17"/>
      <c r="AS435" s="17"/>
      <c r="AT435" s="17"/>
      <c r="AU435" s="17"/>
      <c r="AV435" s="17"/>
      <c r="AW435" s="17"/>
      <c r="AX435" s="17"/>
      <c r="AY435" s="17"/>
      <c r="AZ435" s="17"/>
      <c r="BA435" s="17"/>
      <c r="BB435" s="17"/>
      <c r="BC435" s="17"/>
      <c r="BD435" s="17"/>
      <c r="BE435" s="17"/>
      <c r="BF435" s="17"/>
      <c r="BG435" s="17"/>
    </row>
    <row r="436" spans="1:59" x14ac:dyDescent="0.4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7"/>
      <c r="AN436" s="17"/>
      <c r="AO436" s="17"/>
      <c r="AP436" s="17"/>
      <c r="AQ436" s="17"/>
      <c r="AR436" s="17"/>
      <c r="AS436" s="17"/>
      <c r="AT436" s="17"/>
      <c r="AU436" s="17"/>
      <c r="AV436" s="17"/>
      <c r="AW436" s="17"/>
      <c r="AX436" s="17"/>
      <c r="AY436" s="17"/>
      <c r="AZ436" s="17"/>
      <c r="BA436" s="17"/>
      <c r="BB436" s="17"/>
      <c r="BC436" s="17"/>
      <c r="BD436" s="17"/>
      <c r="BE436" s="17"/>
      <c r="BF436" s="17"/>
      <c r="BG436" s="17"/>
    </row>
    <row r="437" spans="1:59" x14ac:dyDescent="0.4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7"/>
      <c r="AN437" s="17"/>
      <c r="AO437" s="17"/>
      <c r="AP437" s="17"/>
      <c r="AQ437" s="17"/>
      <c r="AR437" s="17"/>
      <c r="AS437" s="17"/>
      <c r="AT437" s="17"/>
      <c r="AU437" s="17"/>
      <c r="AV437" s="17"/>
      <c r="AW437" s="17"/>
      <c r="AX437" s="17"/>
      <c r="AY437" s="17"/>
      <c r="AZ437" s="17"/>
      <c r="BA437" s="17"/>
      <c r="BB437" s="17"/>
      <c r="BC437" s="17"/>
      <c r="BD437" s="17"/>
      <c r="BE437" s="17"/>
      <c r="BF437" s="17"/>
      <c r="BG437" s="17"/>
    </row>
    <row r="438" spans="1:59" x14ac:dyDescent="0.4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7"/>
      <c r="AN438" s="17"/>
      <c r="AO438" s="17"/>
      <c r="AP438" s="17"/>
      <c r="AQ438" s="17"/>
      <c r="AR438" s="17"/>
      <c r="AS438" s="17"/>
      <c r="AT438" s="17"/>
      <c r="AU438" s="17"/>
      <c r="AV438" s="17"/>
      <c r="AW438" s="17"/>
      <c r="AX438" s="17"/>
      <c r="AY438" s="17"/>
      <c r="AZ438" s="17"/>
      <c r="BA438" s="17"/>
      <c r="BB438" s="17"/>
      <c r="BC438" s="17"/>
      <c r="BD438" s="17"/>
      <c r="BE438" s="17"/>
      <c r="BF438" s="17"/>
      <c r="BG438" s="17"/>
    </row>
    <row r="439" spans="1:59" x14ac:dyDescent="0.4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7"/>
      <c r="AN439" s="17"/>
      <c r="AO439" s="17"/>
      <c r="AP439" s="17"/>
      <c r="AQ439" s="17"/>
      <c r="AR439" s="17"/>
      <c r="AS439" s="17"/>
      <c r="AT439" s="17"/>
      <c r="AU439" s="17"/>
      <c r="AV439" s="17"/>
      <c r="AW439" s="17"/>
      <c r="AX439" s="17"/>
      <c r="AY439" s="17"/>
      <c r="AZ439" s="17"/>
      <c r="BA439" s="17"/>
      <c r="BB439" s="17"/>
      <c r="BC439" s="17"/>
      <c r="BD439" s="17"/>
      <c r="BE439" s="17"/>
      <c r="BF439" s="17"/>
      <c r="BG439" s="17"/>
    </row>
    <row r="440" spans="1:59" x14ac:dyDescent="0.4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7"/>
      <c r="AN440" s="17"/>
      <c r="AO440" s="17"/>
      <c r="AP440" s="17"/>
      <c r="AQ440" s="17"/>
      <c r="AR440" s="17"/>
      <c r="AS440" s="17"/>
      <c r="AT440" s="17"/>
      <c r="AU440" s="17"/>
      <c r="AV440" s="17"/>
      <c r="AW440" s="17"/>
      <c r="AX440" s="17"/>
      <c r="AY440" s="17"/>
      <c r="AZ440" s="17"/>
      <c r="BA440" s="17"/>
      <c r="BB440" s="17"/>
      <c r="BC440" s="17"/>
      <c r="BD440" s="17"/>
      <c r="BE440" s="17"/>
      <c r="BF440" s="17"/>
      <c r="BG440" s="17"/>
    </row>
    <row r="441" spans="1:59" x14ac:dyDescent="0.4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7"/>
      <c r="AN441" s="17"/>
      <c r="AO441" s="17"/>
      <c r="AP441" s="17"/>
      <c r="AQ441" s="17"/>
      <c r="AR441" s="17"/>
      <c r="AS441" s="17"/>
      <c r="AT441" s="17"/>
      <c r="AU441" s="17"/>
      <c r="AV441" s="17"/>
      <c r="AW441" s="17"/>
      <c r="AX441" s="17"/>
      <c r="AY441" s="17"/>
      <c r="AZ441" s="17"/>
      <c r="BA441" s="17"/>
      <c r="BB441" s="17"/>
      <c r="BC441" s="17"/>
      <c r="BD441" s="17"/>
      <c r="BE441" s="17"/>
      <c r="BF441" s="17"/>
      <c r="BG441" s="17"/>
    </row>
    <row r="442" spans="1:59" x14ac:dyDescent="0.4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7"/>
      <c r="AN442" s="17"/>
      <c r="AO442" s="17"/>
      <c r="AP442" s="17"/>
      <c r="AQ442" s="17"/>
      <c r="AR442" s="17"/>
      <c r="AS442" s="17"/>
      <c r="AT442" s="17"/>
      <c r="AU442" s="17"/>
      <c r="AV442" s="17"/>
      <c r="AW442" s="17"/>
      <c r="AX442" s="17"/>
      <c r="AY442" s="17"/>
      <c r="AZ442" s="17"/>
      <c r="BA442" s="17"/>
      <c r="BB442" s="17"/>
      <c r="BC442" s="17"/>
      <c r="BD442" s="17"/>
      <c r="BE442" s="17"/>
      <c r="BF442" s="17"/>
      <c r="BG442" s="17"/>
    </row>
    <row r="443" spans="1:59" x14ac:dyDescent="0.4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17"/>
      <c r="AN443" s="17"/>
      <c r="AO443" s="17"/>
      <c r="AP443" s="17"/>
      <c r="AQ443" s="17"/>
      <c r="AR443" s="17"/>
      <c r="AS443" s="17"/>
      <c r="AT443" s="17"/>
      <c r="AU443" s="17"/>
      <c r="AV443" s="17"/>
      <c r="AW443" s="17"/>
      <c r="AX443" s="17"/>
      <c r="AY443" s="17"/>
      <c r="AZ443" s="17"/>
      <c r="BA443" s="17"/>
      <c r="BB443" s="17"/>
      <c r="BC443" s="17"/>
      <c r="BD443" s="17"/>
      <c r="BE443" s="17"/>
      <c r="BF443" s="17"/>
      <c r="BG443" s="17"/>
    </row>
    <row r="444" spans="1:59" x14ac:dyDescent="0.4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7"/>
      <c r="AN444" s="17"/>
      <c r="AO444" s="17"/>
      <c r="AP444" s="17"/>
      <c r="AQ444" s="17"/>
      <c r="AR444" s="17"/>
      <c r="AS444" s="17"/>
      <c r="AT444" s="17"/>
      <c r="AU444" s="17"/>
      <c r="AV444" s="17"/>
      <c r="AW444" s="17"/>
      <c r="AX444" s="17"/>
      <c r="AY444" s="17"/>
      <c r="AZ444" s="17"/>
      <c r="BA444" s="17"/>
      <c r="BB444" s="17"/>
      <c r="BC444" s="17"/>
      <c r="BD444" s="17"/>
      <c r="BE444" s="17"/>
      <c r="BF444" s="17"/>
      <c r="BG444" s="17"/>
    </row>
    <row r="445" spans="1:59" x14ac:dyDescent="0.4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7"/>
      <c r="AN445" s="17"/>
      <c r="AO445" s="17"/>
      <c r="AP445" s="17"/>
      <c r="AQ445" s="17"/>
      <c r="AR445" s="17"/>
      <c r="AS445" s="17"/>
      <c r="AT445" s="17"/>
      <c r="AU445" s="17"/>
      <c r="AV445" s="17"/>
      <c r="AW445" s="17"/>
      <c r="AX445" s="17"/>
      <c r="AY445" s="17"/>
      <c r="AZ445" s="17"/>
      <c r="BA445" s="17"/>
      <c r="BB445" s="17"/>
      <c r="BC445" s="17"/>
      <c r="BD445" s="17"/>
      <c r="BE445" s="17"/>
      <c r="BF445" s="17"/>
      <c r="BG445" s="17"/>
    </row>
    <row r="446" spans="1:59" x14ac:dyDescent="0.4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7"/>
      <c r="AN446" s="17"/>
      <c r="AO446" s="17"/>
      <c r="AP446" s="17"/>
      <c r="AQ446" s="17"/>
      <c r="AR446" s="17"/>
      <c r="AS446" s="17"/>
      <c r="AT446" s="17"/>
      <c r="AU446" s="17"/>
      <c r="AV446" s="17"/>
      <c r="AW446" s="17"/>
      <c r="AX446" s="17"/>
      <c r="AY446" s="17"/>
      <c r="AZ446" s="17"/>
      <c r="BA446" s="17"/>
      <c r="BB446" s="17"/>
      <c r="BC446" s="17"/>
      <c r="BD446" s="17"/>
      <c r="BE446" s="17"/>
      <c r="BF446" s="17"/>
      <c r="BG446" s="17"/>
    </row>
    <row r="447" spans="1:59" x14ac:dyDescent="0.4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7"/>
      <c r="AN447" s="17"/>
      <c r="AO447" s="17"/>
      <c r="AP447" s="17"/>
      <c r="AQ447" s="17"/>
      <c r="AR447" s="17"/>
      <c r="AS447" s="17"/>
      <c r="AT447" s="17"/>
      <c r="AU447" s="17"/>
      <c r="AV447" s="17"/>
      <c r="AW447" s="17"/>
      <c r="AX447" s="17"/>
      <c r="AY447" s="17"/>
      <c r="AZ447" s="17"/>
      <c r="BA447" s="17"/>
      <c r="BB447" s="17"/>
      <c r="BC447" s="17"/>
      <c r="BD447" s="17"/>
      <c r="BE447" s="17"/>
      <c r="BF447" s="17"/>
      <c r="BG447" s="17"/>
    </row>
    <row r="448" spans="1:59" x14ac:dyDescent="0.4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7"/>
      <c r="AN448" s="17"/>
      <c r="AO448" s="17"/>
      <c r="AP448" s="17"/>
      <c r="AQ448" s="17"/>
      <c r="AR448" s="17"/>
      <c r="AS448" s="17"/>
      <c r="AT448" s="17"/>
      <c r="AU448" s="17"/>
      <c r="AV448" s="17"/>
      <c r="AW448" s="17"/>
      <c r="AX448" s="17"/>
      <c r="AY448" s="17"/>
      <c r="AZ448" s="17"/>
      <c r="BA448" s="17"/>
      <c r="BB448" s="17"/>
      <c r="BC448" s="17"/>
      <c r="BD448" s="17"/>
      <c r="BE448" s="17"/>
      <c r="BF448" s="17"/>
      <c r="BG448" s="17"/>
    </row>
    <row r="449" spans="1:59" x14ac:dyDescent="0.4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6"/>
      <c r="AH449" s="16"/>
      <c r="AI449" s="16"/>
      <c r="AJ449" s="16"/>
      <c r="AK449" s="16"/>
      <c r="AL449" s="16"/>
      <c r="AM449" s="17"/>
      <c r="AN449" s="17"/>
      <c r="AO449" s="17"/>
      <c r="AP449" s="17"/>
      <c r="AQ449" s="17"/>
      <c r="AR449" s="17"/>
      <c r="AS449" s="17"/>
      <c r="AT449" s="17"/>
      <c r="AU449" s="17"/>
      <c r="AV449" s="17"/>
      <c r="AW449" s="17"/>
      <c r="AX449" s="17"/>
      <c r="AY449" s="17"/>
      <c r="AZ449" s="17"/>
      <c r="BA449" s="17"/>
      <c r="BB449" s="17"/>
      <c r="BC449" s="17"/>
      <c r="BD449" s="17"/>
      <c r="BE449" s="17"/>
      <c r="BF449" s="17"/>
      <c r="BG449" s="17"/>
    </row>
    <row r="450" spans="1:59" x14ac:dyDescent="0.4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17"/>
      <c r="AN450" s="17"/>
      <c r="AO450" s="17"/>
      <c r="AP450" s="17"/>
      <c r="AQ450" s="17"/>
      <c r="AR450" s="17"/>
      <c r="AS450" s="17"/>
      <c r="AT450" s="17"/>
      <c r="AU450" s="17"/>
      <c r="AV450" s="17"/>
      <c r="AW450" s="17"/>
      <c r="AX450" s="17"/>
      <c r="AY450" s="17"/>
      <c r="AZ450" s="17"/>
      <c r="BA450" s="17"/>
      <c r="BB450" s="17"/>
      <c r="BC450" s="17"/>
      <c r="BD450" s="17"/>
      <c r="BE450" s="17"/>
      <c r="BF450" s="17"/>
      <c r="BG450" s="17"/>
    </row>
    <row r="451" spans="1:59" x14ac:dyDescent="0.4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7"/>
      <c r="AN451" s="17"/>
      <c r="AO451" s="17"/>
      <c r="AP451" s="17"/>
      <c r="AQ451" s="17"/>
      <c r="AR451" s="17"/>
      <c r="AS451" s="17"/>
      <c r="AT451" s="17"/>
      <c r="AU451" s="17"/>
      <c r="AV451" s="17"/>
      <c r="AW451" s="17"/>
      <c r="AX451" s="17"/>
      <c r="AY451" s="17"/>
      <c r="AZ451" s="17"/>
      <c r="BA451" s="17"/>
      <c r="BB451" s="17"/>
      <c r="BC451" s="17"/>
      <c r="BD451" s="17"/>
      <c r="BE451" s="17"/>
      <c r="BF451" s="17"/>
      <c r="BG451" s="17"/>
    </row>
    <row r="452" spans="1:59" x14ac:dyDescent="0.4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7"/>
      <c r="AN452" s="17"/>
      <c r="AO452" s="17"/>
      <c r="AP452" s="17"/>
      <c r="AQ452" s="17"/>
      <c r="AR452" s="17"/>
      <c r="AS452" s="17"/>
      <c r="AT452" s="17"/>
      <c r="AU452" s="17"/>
      <c r="AV452" s="17"/>
      <c r="AW452" s="17"/>
      <c r="AX452" s="17"/>
      <c r="AY452" s="17"/>
      <c r="AZ452" s="17"/>
      <c r="BA452" s="17"/>
      <c r="BB452" s="17"/>
      <c r="BC452" s="17"/>
      <c r="BD452" s="17"/>
      <c r="BE452" s="17"/>
      <c r="BF452" s="17"/>
      <c r="BG452" s="17"/>
    </row>
    <row r="453" spans="1:59" x14ac:dyDescent="0.4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7"/>
      <c r="AN453" s="17"/>
      <c r="AO453" s="17"/>
      <c r="AP453" s="17"/>
      <c r="AQ453" s="17"/>
      <c r="AR453" s="17"/>
      <c r="AS453" s="17"/>
      <c r="AT453" s="17"/>
      <c r="AU453" s="17"/>
      <c r="AV453" s="17"/>
      <c r="AW453" s="17"/>
      <c r="AX453" s="17"/>
      <c r="AY453" s="17"/>
      <c r="AZ453" s="17"/>
      <c r="BA453" s="17"/>
      <c r="BB453" s="17"/>
      <c r="BC453" s="17"/>
      <c r="BD453" s="17"/>
      <c r="BE453" s="17"/>
      <c r="BF453" s="17"/>
      <c r="BG453" s="17"/>
    </row>
    <row r="454" spans="1:59" x14ac:dyDescent="0.4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17"/>
      <c r="AN454" s="17"/>
      <c r="AO454" s="17"/>
      <c r="AP454" s="17"/>
      <c r="AQ454" s="17"/>
      <c r="AR454" s="17"/>
      <c r="AS454" s="17"/>
      <c r="AT454" s="17"/>
      <c r="AU454" s="17"/>
      <c r="AV454" s="17"/>
      <c r="AW454" s="17"/>
      <c r="AX454" s="17"/>
      <c r="AY454" s="17"/>
      <c r="AZ454" s="17"/>
      <c r="BA454" s="17"/>
      <c r="BB454" s="17"/>
      <c r="BC454" s="17"/>
      <c r="BD454" s="17"/>
      <c r="BE454" s="17"/>
      <c r="BF454" s="17"/>
      <c r="BG454" s="17"/>
    </row>
    <row r="455" spans="1:59" x14ac:dyDescent="0.4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17"/>
      <c r="AN455" s="17"/>
      <c r="AO455" s="17"/>
      <c r="AP455" s="17"/>
      <c r="AQ455" s="17"/>
      <c r="AR455" s="17"/>
      <c r="AS455" s="17"/>
      <c r="AT455" s="17"/>
      <c r="AU455" s="17"/>
      <c r="AV455" s="17"/>
      <c r="AW455" s="17"/>
      <c r="AX455" s="17"/>
      <c r="AY455" s="17"/>
      <c r="AZ455" s="17"/>
      <c r="BA455" s="17"/>
      <c r="BB455" s="17"/>
      <c r="BC455" s="17"/>
      <c r="BD455" s="17"/>
      <c r="BE455" s="17"/>
      <c r="BF455" s="17"/>
      <c r="BG455" s="17"/>
    </row>
    <row r="456" spans="1:59" x14ac:dyDescent="0.4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7"/>
      <c r="AN456" s="17"/>
      <c r="AO456" s="17"/>
      <c r="AP456" s="17"/>
      <c r="AQ456" s="17"/>
      <c r="AR456" s="17"/>
      <c r="AS456" s="17"/>
      <c r="AT456" s="17"/>
      <c r="AU456" s="17"/>
      <c r="AV456" s="17"/>
      <c r="AW456" s="17"/>
      <c r="AX456" s="17"/>
      <c r="AY456" s="17"/>
      <c r="AZ456" s="17"/>
      <c r="BA456" s="17"/>
      <c r="BB456" s="17"/>
      <c r="BC456" s="17"/>
      <c r="BD456" s="17"/>
      <c r="BE456" s="17"/>
      <c r="BF456" s="17"/>
      <c r="BG456" s="17"/>
    </row>
    <row r="457" spans="1:59" x14ac:dyDescent="0.4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7"/>
      <c r="AN457" s="17"/>
      <c r="AO457" s="17"/>
      <c r="AP457" s="17"/>
      <c r="AQ457" s="17"/>
      <c r="AR457" s="17"/>
      <c r="AS457" s="17"/>
      <c r="AT457" s="17"/>
      <c r="AU457" s="17"/>
      <c r="AV457" s="17"/>
      <c r="AW457" s="17"/>
      <c r="AX457" s="17"/>
      <c r="AY457" s="17"/>
      <c r="AZ457" s="17"/>
      <c r="BA457" s="17"/>
      <c r="BB457" s="17"/>
      <c r="BC457" s="17"/>
      <c r="BD457" s="17"/>
      <c r="BE457" s="17"/>
      <c r="BF457" s="17"/>
      <c r="BG457" s="17"/>
    </row>
    <row r="458" spans="1:59" x14ac:dyDescent="0.4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7"/>
      <c r="AN458" s="17"/>
      <c r="AO458" s="17"/>
      <c r="AP458" s="17"/>
      <c r="AQ458" s="17"/>
      <c r="AR458" s="17"/>
      <c r="AS458" s="17"/>
      <c r="AT458" s="17"/>
      <c r="AU458" s="17"/>
      <c r="AV458" s="17"/>
      <c r="AW458" s="17"/>
      <c r="AX458" s="17"/>
      <c r="AY458" s="17"/>
      <c r="AZ458" s="17"/>
      <c r="BA458" s="17"/>
      <c r="BB458" s="17"/>
      <c r="BC458" s="17"/>
      <c r="BD458" s="17"/>
      <c r="BE458" s="17"/>
      <c r="BF458" s="17"/>
      <c r="BG458" s="17"/>
    </row>
    <row r="459" spans="1:59" x14ac:dyDescent="0.4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16"/>
      <c r="AM459" s="17"/>
      <c r="AN459" s="17"/>
      <c r="AO459" s="17"/>
      <c r="AP459" s="17"/>
      <c r="AQ459" s="17"/>
      <c r="AR459" s="17"/>
      <c r="AS459" s="17"/>
      <c r="AT459" s="17"/>
      <c r="AU459" s="17"/>
      <c r="AV459" s="17"/>
      <c r="AW459" s="17"/>
      <c r="AX459" s="17"/>
      <c r="AY459" s="17"/>
      <c r="AZ459" s="17"/>
      <c r="BA459" s="17"/>
      <c r="BB459" s="17"/>
      <c r="BC459" s="17"/>
      <c r="BD459" s="17"/>
      <c r="BE459" s="17"/>
      <c r="BF459" s="17"/>
      <c r="BG459" s="17"/>
    </row>
    <row r="460" spans="1:59" x14ac:dyDescent="0.4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6"/>
      <c r="AL460" s="16"/>
      <c r="AM460" s="17"/>
      <c r="AN460" s="17"/>
      <c r="AO460" s="17"/>
      <c r="AP460" s="17"/>
      <c r="AQ460" s="17"/>
      <c r="AR460" s="17"/>
      <c r="AS460" s="17"/>
      <c r="AT460" s="17"/>
      <c r="AU460" s="17"/>
      <c r="AV460" s="17"/>
      <c r="AW460" s="17"/>
      <c r="AX460" s="17"/>
      <c r="AY460" s="17"/>
      <c r="AZ460" s="17"/>
      <c r="BA460" s="17"/>
      <c r="BB460" s="17"/>
      <c r="BC460" s="17"/>
      <c r="BD460" s="17"/>
      <c r="BE460" s="17"/>
      <c r="BF460" s="17"/>
      <c r="BG460" s="17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764"/>
  <sheetViews>
    <sheetView workbookViewId="0">
      <selection activeCell="C3" sqref="C3"/>
    </sheetView>
  </sheetViews>
  <sheetFormatPr defaultColWidth="8.85546875" defaultRowHeight="13.15" x14ac:dyDescent="0.4"/>
  <cols>
    <col min="1" max="5" width="8.85546875" style="1"/>
    <col min="6" max="7" width="14.85546875" style="1" customWidth="1"/>
    <col min="8" max="8" width="16.85546875" style="1" customWidth="1"/>
    <col min="9" max="10" width="14.85546875" style="1" customWidth="1"/>
    <col min="11" max="16384" width="8.85546875" style="1"/>
  </cols>
  <sheetData>
    <row r="1" spans="1:104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</row>
    <row r="2" spans="1:104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</row>
    <row r="3" spans="1:104" ht="13.9" x14ac:dyDescent="0.4">
      <c r="A3" s="2"/>
      <c r="B3" s="2"/>
      <c r="C3" s="12" t="s">
        <v>55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4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</row>
    <row r="5" spans="1:104" ht="13.5" thickBot="1" x14ac:dyDescent="0.4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</row>
    <row r="6" spans="1:104" ht="13.5" thickTop="1" x14ac:dyDescent="0.4">
      <c r="A6" s="2"/>
      <c r="B6" s="2"/>
      <c r="C6" s="11"/>
      <c r="D6" s="11"/>
      <c r="E6" s="11"/>
      <c r="F6" s="11"/>
      <c r="G6" s="11"/>
      <c r="H6" s="11"/>
      <c r="I6" s="11"/>
      <c r="J6" s="11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</row>
    <row r="7" spans="1:104" x14ac:dyDescent="0.4">
      <c r="A7" s="2"/>
      <c r="B7" s="2"/>
      <c r="C7" s="6" t="s">
        <v>54</v>
      </c>
      <c r="D7" s="6"/>
      <c r="E7" s="6" t="s">
        <v>53</v>
      </c>
      <c r="F7" s="87" t="s">
        <v>52</v>
      </c>
      <c r="G7" s="87"/>
      <c r="H7" s="6" t="s">
        <v>51</v>
      </c>
      <c r="I7" s="6" t="s">
        <v>50</v>
      </c>
      <c r="J7" s="6" t="s">
        <v>49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</row>
    <row r="8" spans="1:104" x14ac:dyDescent="0.4">
      <c r="A8" s="2"/>
      <c r="B8" s="2"/>
      <c r="C8" s="6"/>
      <c r="D8" s="6"/>
      <c r="E8" s="6" t="s">
        <v>48</v>
      </c>
      <c r="F8" s="87" t="s">
        <v>47</v>
      </c>
      <c r="G8" s="87"/>
      <c r="H8" s="6" t="s">
        <v>46</v>
      </c>
      <c r="I8" s="6" t="s">
        <v>45</v>
      </c>
      <c r="J8" s="6" t="s">
        <v>44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</row>
    <row r="9" spans="1:104" ht="13.5" thickBot="1" x14ac:dyDescent="0.45">
      <c r="A9" s="2"/>
      <c r="B9" s="2"/>
      <c r="C9" s="5"/>
      <c r="D9" s="5"/>
      <c r="E9" s="5"/>
      <c r="F9" s="10" t="s">
        <v>43</v>
      </c>
      <c r="G9" s="10" t="s">
        <v>42</v>
      </c>
      <c r="H9" s="5"/>
      <c r="I9" s="5" t="s">
        <v>41</v>
      </c>
      <c r="J9" s="5" t="s">
        <v>41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</row>
    <row r="10" spans="1:104" ht="13.5" thickTop="1" x14ac:dyDescent="0.4">
      <c r="A10" s="2"/>
      <c r="B10" s="2"/>
      <c r="C10" s="9" t="s">
        <v>40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</row>
    <row r="11" spans="1:104" x14ac:dyDescent="0.4">
      <c r="A11" s="2"/>
      <c r="B11" s="2"/>
      <c r="C11" s="2" t="s">
        <v>39</v>
      </c>
      <c r="D11" s="2"/>
      <c r="E11" s="2" t="s">
        <v>38</v>
      </c>
      <c r="F11" s="8">
        <f>Inflation_1500_1799!$C$319</f>
        <v>14.285714285714286</v>
      </c>
      <c r="G11" s="8">
        <f>Inflation_1500_1799!$C$320</f>
        <v>10</v>
      </c>
      <c r="H11" s="2">
        <v>0</v>
      </c>
      <c r="I11" s="8">
        <f>Inflation_1500_1799!$C$314</f>
        <v>116.66666666666666</v>
      </c>
      <c r="J11" s="2">
        <v>1651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</row>
    <row r="12" spans="1:104" x14ac:dyDescent="0.4">
      <c r="A12" s="2"/>
      <c r="B12" s="2"/>
      <c r="C12" s="2" t="s">
        <v>37</v>
      </c>
      <c r="D12" s="2"/>
      <c r="E12" s="2" t="s">
        <v>36</v>
      </c>
      <c r="F12" s="8">
        <f>Inflation_1500_1799!$D$319</f>
        <v>34</v>
      </c>
      <c r="G12" s="8">
        <f>Inflation_1500_1799!$D$320</f>
        <v>7</v>
      </c>
      <c r="H12" s="2">
        <v>0</v>
      </c>
      <c r="I12" s="8">
        <f>Inflation_1500_1799!$D$314</f>
        <v>98.876404494382015</v>
      </c>
      <c r="J12" s="2">
        <v>1602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</row>
    <row r="13" spans="1:104" x14ac:dyDescent="0.4">
      <c r="A13" s="2"/>
      <c r="B13" s="2"/>
      <c r="C13" s="2" t="s">
        <v>35</v>
      </c>
      <c r="D13" s="2"/>
      <c r="E13" s="2" t="s">
        <v>34</v>
      </c>
      <c r="F13" s="8">
        <f>Inflation_1500_1799!$E$319</f>
        <v>43.859649122807021</v>
      </c>
      <c r="G13" s="8">
        <f>Inflation_1500_1799!$E$320</f>
        <v>17</v>
      </c>
      <c r="H13" s="2">
        <v>0</v>
      </c>
      <c r="I13" s="8">
        <f>Inflation_1500_1799!$E$314</f>
        <v>143.90243902439025</v>
      </c>
      <c r="J13" s="2">
        <v>1787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</row>
    <row r="14" spans="1:104" x14ac:dyDescent="0.4">
      <c r="A14" s="2"/>
      <c r="B14" s="2"/>
      <c r="C14" s="2"/>
      <c r="D14" s="2"/>
      <c r="E14" s="2"/>
      <c r="F14" s="8"/>
      <c r="G14" s="8"/>
      <c r="H14" s="2"/>
      <c r="I14" s="8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</row>
    <row r="15" spans="1:104" x14ac:dyDescent="0.4">
      <c r="A15" s="2"/>
      <c r="B15" s="2"/>
      <c r="C15" s="9" t="s">
        <v>33</v>
      </c>
      <c r="D15" s="2"/>
      <c r="E15" s="2"/>
      <c r="F15" s="8"/>
      <c r="G15" s="8"/>
      <c r="H15" s="2"/>
      <c r="I15" s="8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</row>
    <row r="16" spans="1:104" x14ac:dyDescent="0.4">
      <c r="A16" s="2"/>
      <c r="B16" s="2"/>
      <c r="C16" s="2" t="s">
        <v>32</v>
      </c>
      <c r="D16" s="2"/>
      <c r="E16" s="2" t="s">
        <v>13</v>
      </c>
      <c r="F16" s="8">
        <f>Inflation_1500_1799!$F$319</f>
        <v>3.3444816053511706</v>
      </c>
      <c r="G16" s="8">
        <f>Inflation_1500_1799!$F$320</f>
        <v>3</v>
      </c>
      <c r="H16" s="2">
        <v>0</v>
      </c>
      <c r="I16" s="8">
        <f>Inflation_1500_1799!$F$314</f>
        <v>99.057591623036643</v>
      </c>
      <c r="J16" s="2">
        <v>1623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</row>
    <row r="17" spans="1:104" x14ac:dyDescent="0.4">
      <c r="A17" s="2"/>
      <c r="B17" s="2"/>
      <c r="C17" s="2" t="s">
        <v>31</v>
      </c>
      <c r="D17" s="2"/>
      <c r="E17" s="2" t="s">
        <v>13</v>
      </c>
      <c r="F17" s="8">
        <f>Inflation_1500_1799!$G$319</f>
        <v>25.083612040133779</v>
      </c>
      <c r="G17" s="8">
        <f>Inflation_1500_1799!$G$320</f>
        <v>33</v>
      </c>
      <c r="H17" s="2">
        <v>0</v>
      </c>
      <c r="I17" s="8">
        <f>Inflation_1500_1799!$G$314</f>
        <v>185.11326860841427</v>
      </c>
      <c r="J17" s="2">
        <v>1708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</row>
    <row r="18" spans="1:104" x14ac:dyDescent="0.4">
      <c r="A18" s="2"/>
      <c r="B18" s="2"/>
      <c r="C18" s="2" t="s">
        <v>30</v>
      </c>
      <c r="D18" s="2"/>
      <c r="E18" s="2" t="s">
        <v>29</v>
      </c>
      <c r="F18" s="8">
        <f>Inflation_1500_1799!$H$319</f>
        <v>18.75</v>
      </c>
      <c r="G18" s="8">
        <f>Inflation_1500_1799!$H$320</f>
        <v>5</v>
      </c>
      <c r="H18" s="2">
        <v>0</v>
      </c>
      <c r="I18" s="8">
        <f>Inflation_1500_1799!$H$314</f>
        <v>77.42178665661514</v>
      </c>
      <c r="J18" s="2">
        <v>1772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</row>
    <row r="19" spans="1:104" x14ac:dyDescent="0.4">
      <c r="A19" s="2"/>
      <c r="B19" s="2"/>
      <c r="C19" s="2" t="s">
        <v>28</v>
      </c>
      <c r="D19" s="2"/>
      <c r="E19" s="2" t="s">
        <v>13</v>
      </c>
      <c r="F19" s="8">
        <f>Inflation_1500_1799!$I$319</f>
        <v>12.416107382550335</v>
      </c>
      <c r="G19" s="8">
        <f>Inflation_1500_1799!$I$320</f>
        <v>6</v>
      </c>
      <c r="H19" s="2">
        <v>0</v>
      </c>
      <c r="I19" s="8">
        <f>Inflation_1500_1799!$I$314</f>
        <v>121.28420170850258</v>
      </c>
      <c r="J19" s="2">
        <v>1622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</row>
    <row r="20" spans="1:104" x14ac:dyDescent="0.4">
      <c r="A20" s="2"/>
      <c r="B20" s="2"/>
      <c r="C20" s="2" t="s">
        <v>27</v>
      </c>
      <c r="D20" s="2"/>
      <c r="E20" s="2" t="s">
        <v>13</v>
      </c>
      <c r="F20" s="8">
        <f>Inflation_1500_1799!$J$319</f>
        <v>12.040133779264215</v>
      </c>
      <c r="G20" s="8">
        <f>Inflation_1500_1799!$J$320</f>
        <v>11</v>
      </c>
      <c r="H20" s="2">
        <v>0</v>
      </c>
      <c r="I20" s="8">
        <f>Inflation_1500_1799!$J$314</f>
        <v>105.29022248577884</v>
      </c>
      <c r="J20" s="2">
        <v>1622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</row>
    <row r="21" spans="1:104" x14ac:dyDescent="0.4">
      <c r="A21" s="2"/>
      <c r="B21" s="2"/>
      <c r="C21" s="2" t="s">
        <v>26</v>
      </c>
      <c r="D21" s="2"/>
      <c r="E21" s="2" t="s">
        <v>13</v>
      </c>
      <c r="F21" s="8">
        <f>Inflation_1500_1799!$K$319</f>
        <v>19.063545150501671</v>
      </c>
      <c r="G21" s="8">
        <f>Inflation_1500_1799!$K$320</f>
        <v>21</v>
      </c>
      <c r="H21" s="2">
        <v>0</v>
      </c>
      <c r="I21" s="8">
        <f>Inflation_1500_1799!$K$314</f>
        <v>173.10975379858988</v>
      </c>
      <c r="J21" s="2">
        <v>1527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</row>
    <row r="22" spans="1:104" x14ac:dyDescent="0.4">
      <c r="A22" s="2"/>
      <c r="B22" s="2"/>
      <c r="C22" s="2" t="s">
        <v>25</v>
      </c>
      <c r="D22" s="2"/>
      <c r="E22" s="2" t="s">
        <v>13</v>
      </c>
      <c r="F22" s="8">
        <f>Inflation_1500_1799!$L$319</f>
        <v>4.0133779264214047</v>
      </c>
      <c r="G22" s="8">
        <f>Inflation_1500_1799!$L$320</f>
        <v>1</v>
      </c>
      <c r="H22" s="2">
        <v>0</v>
      </c>
      <c r="I22" s="8">
        <f>Inflation_1500_1799!$L$314</f>
        <v>40.04489212940485</v>
      </c>
      <c r="J22" s="2">
        <v>1709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</row>
    <row r="23" spans="1:104" x14ac:dyDescent="0.4">
      <c r="A23" s="2"/>
      <c r="B23" s="2"/>
      <c r="C23" s="2" t="s">
        <v>24</v>
      </c>
      <c r="D23" s="2"/>
      <c r="E23" s="2" t="s">
        <v>22</v>
      </c>
      <c r="F23" s="8">
        <f>Inflation_1500_1799!$M$319</f>
        <v>5.9701492537313436</v>
      </c>
      <c r="G23" s="8">
        <f>Inflation_1500_1799!$M$320</f>
        <v>1</v>
      </c>
      <c r="H23" s="2">
        <v>0</v>
      </c>
      <c r="I23" s="8">
        <f>Inflation_1500_1799!$M$314</f>
        <v>44.148529934986946</v>
      </c>
      <c r="J23" s="2">
        <v>1709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</row>
    <row r="24" spans="1:104" x14ac:dyDescent="0.4">
      <c r="A24" s="2"/>
      <c r="B24" s="2"/>
      <c r="C24" s="2" t="s">
        <v>23</v>
      </c>
      <c r="D24" s="2"/>
      <c r="E24" s="2" t="s">
        <v>22</v>
      </c>
      <c r="F24" s="8">
        <f>Inflation_1500_1799!$N$319</f>
        <v>43.617021276595743</v>
      </c>
      <c r="G24" s="8">
        <f>Inflation_1500_1799!$N$320</f>
        <v>30</v>
      </c>
      <c r="H24" s="2">
        <v>0</v>
      </c>
      <c r="I24" s="8">
        <f>Inflation_1500_1799!$N$314</f>
        <v>92.12368728121352</v>
      </c>
      <c r="J24" s="2">
        <v>1762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</row>
    <row r="25" spans="1:104" x14ac:dyDescent="0.4">
      <c r="A25" s="2"/>
      <c r="B25" s="2"/>
      <c r="C25" s="2" t="s">
        <v>21</v>
      </c>
      <c r="D25" s="2"/>
      <c r="E25" s="2" t="s">
        <v>20</v>
      </c>
      <c r="F25" s="8">
        <f>Inflation_1500_1799!$O$319</f>
        <v>19.718309859154928</v>
      </c>
      <c r="G25" s="8">
        <f>Inflation_1500_1799!$O$320</f>
        <v>2</v>
      </c>
      <c r="H25" s="2">
        <v>0</v>
      </c>
      <c r="I25" s="8">
        <f>Inflation_1500_1799!$O$314</f>
        <v>83.126884971452142</v>
      </c>
      <c r="J25" s="2">
        <v>1757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</row>
    <row r="26" spans="1:104" x14ac:dyDescent="0.4">
      <c r="A26" s="2"/>
      <c r="B26" s="2"/>
      <c r="C26" s="2" t="s">
        <v>19</v>
      </c>
      <c r="D26" s="2"/>
      <c r="E26" s="2" t="s">
        <v>13</v>
      </c>
      <c r="F26" s="8">
        <f>Inflation_1500_1799!$P$319</f>
        <v>4.6822742474916392</v>
      </c>
      <c r="G26" s="8">
        <f>Inflation_1500_1799!$P$320</f>
        <v>2</v>
      </c>
      <c r="H26" s="2">
        <v>0</v>
      </c>
      <c r="I26" s="8">
        <f>Inflation_1500_1799!$P$314</f>
        <v>40.506329113924046</v>
      </c>
      <c r="J26" s="2">
        <v>1521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</row>
    <row r="27" spans="1:104" x14ac:dyDescent="0.4">
      <c r="A27" s="2"/>
      <c r="B27" s="2"/>
      <c r="C27" s="2" t="s">
        <v>18</v>
      </c>
      <c r="D27" s="2"/>
      <c r="E27" s="2" t="s">
        <v>17</v>
      </c>
      <c r="F27" s="8">
        <f>Inflation_1500_1799!$Q$319</f>
        <v>15.54054054054054</v>
      </c>
      <c r="G27" s="8">
        <f>Inflation_1500_1799!$Q$320</f>
        <v>6</v>
      </c>
      <c r="H27" s="2">
        <v>0</v>
      </c>
      <c r="I27" s="8">
        <f>Inflation_1500_1799!$Q$314</f>
        <v>65.806736402034645</v>
      </c>
      <c r="J27" s="2">
        <v>1572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</row>
    <row r="28" spans="1:104" x14ac:dyDescent="0.4">
      <c r="A28" s="2"/>
      <c r="B28" s="2"/>
      <c r="C28" s="2" t="s">
        <v>16</v>
      </c>
      <c r="D28" s="2"/>
      <c r="E28" s="2" t="s">
        <v>15</v>
      </c>
      <c r="F28" s="8">
        <f>Inflation_1500_1799!$R$319</f>
        <v>19.158878504672899</v>
      </c>
      <c r="G28" s="8">
        <f>Inflation_1500_1799!$R$320</f>
        <v>24</v>
      </c>
      <c r="H28" s="2">
        <v>0</v>
      </c>
      <c r="I28" s="8">
        <f>Inflation_1500_1799!$R$314</f>
        <v>53.347732181425478</v>
      </c>
      <c r="J28" s="2">
        <v>1621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</row>
    <row r="29" spans="1:104" x14ac:dyDescent="0.4">
      <c r="A29" s="2"/>
      <c r="B29" s="2"/>
      <c r="C29" s="2" t="s">
        <v>14</v>
      </c>
      <c r="D29" s="2"/>
      <c r="E29" s="2" t="s">
        <v>13</v>
      </c>
      <c r="F29" s="8">
        <f>Inflation_1500_1799!$S$319</f>
        <v>5.0167224080267561</v>
      </c>
      <c r="G29" s="8">
        <f>Inflation_1500_1799!$S$320</f>
        <v>5</v>
      </c>
      <c r="H29" s="2">
        <v>0</v>
      </c>
      <c r="I29" s="8">
        <f>Inflation_1500_1799!$S$314</f>
        <v>39.488636363636353</v>
      </c>
      <c r="J29" s="2">
        <v>1587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</row>
    <row r="30" spans="1:104" x14ac:dyDescent="0.4">
      <c r="A30" s="2"/>
      <c r="B30" s="2"/>
      <c r="C30" s="2"/>
      <c r="D30" s="2"/>
      <c r="E30" s="2"/>
      <c r="F30" s="8"/>
      <c r="G30" s="8"/>
      <c r="H30" s="2"/>
      <c r="I30" s="8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</row>
    <row r="31" spans="1:104" x14ac:dyDescent="0.4">
      <c r="A31" s="2"/>
      <c r="B31" s="2"/>
      <c r="C31" s="9" t="s">
        <v>12</v>
      </c>
      <c r="D31" s="2"/>
      <c r="E31" s="2"/>
      <c r="F31" s="2"/>
      <c r="G31" s="2"/>
      <c r="H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</row>
    <row r="32" spans="1:104" x14ac:dyDescent="0.4">
      <c r="A32" s="2"/>
      <c r="B32" s="2"/>
      <c r="C32" s="2" t="s">
        <v>11</v>
      </c>
      <c r="D32" s="2"/>
      <c r="E32" s="2" t="s">
        <v>10</v>
      </c>
      <c r="F32" s="8">
        <f>Inflation_1500_1799!$T$319</f>
        <v>4.166666666666667</v>
      </c>
      <c r="G32" s="8">
        <f>Inflation_1500_1799!$T$320</f>
        <v>0</v>
      </c>
      <c r="H32" s="2">
        <v>0</v>
      </c>
      <c r="I32" s="8">
        <f>Inflation_1500_1799!$T$314</f>
        <v>30.745094885235119</v>
      </c>
      <c r="J32" s="2">
        <v>1780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</row>
    <row r="33" spans="1:104" x14ac:dyDescent="0.4">
      <c r="A33" s="2"/>
      <c r="B33" s="2"/>
      <c r="C33" s="2" t="s">
        <v>9</v>
      </c>
      <c r="D33" s="2"/>
      <c r="E33" s="2" t="s">
        <v>8</v>
      </c>
      <c r="F33" s="8">
        <f>Inflation_1500_1799!$U$319</f>
        <v>25</v>
      </c>
      <c r="G33" s="8">
        <f>Inflation_1500_1799!$U$320</f>
        <v>4</v>
      </c>
      <c r="H33" s="2">
        <v>0</v>
      </c>
      <c r="I33" s="8">
        <f>Inflation_1500_1799!$U$314</f>
        <v>32.954035876630414</v>
      </c>
      <c r="J33" s="2">
        <v>1792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</row>
    <row r="34" spans="1:104" x14ac:dyDescent="0.4">
      <c r="A34" s="2"/>
      <c r="B34" s="2"/>
      <c r="C34" s="2" t="s">
        <v>7</v>
      </c>
      <c r="D34" s="2"/>
      <c r="E34" s="2" t="s">
        <v>3</v>
      </c>
      <c r="F34" s="8">
        <f>Inflation_1500_1799!$V$319</f>
        <v>4.0816326530612246</v>
      </c>
      <c r="G34" s="8">
        <f>Inflation_1500_1799!$V$320</f>
        <v>0</v>
      </c>
      <c r="H34" s="2">
        <v>0</v>
      </c>
      <c r="I34" s="8">
        <f>Inflation_1500_1799!$V$314</f>
        <v>36.620091269604103</v>
      </c>
      <c r="J34" s="2">
        <v>1763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</row>
    <row r="35" spans="1:104" x14ac:dyDescent="0.4">
      <c r="A35" s="2"/>
      <c r="B35" s="2"/>
      <c r="C35" s="2" t="s">
        <v>6</v>
      </c>
      <c r="D35" s="2"/>
      <c r="E35" s="2" t="s">
        <v>5</v>
      </c>
      <c r="F35" s="8">
        <f>Inflation_1500_1799!$W$319</f>
        <v>22.413793103448278</v>
      </c>
      <c r="G35" s="8">
        <f>Inflation_1500_1799!$W$320</f>
        <v>7</v>
      </c>
      <c r="H35" s="2">
        <v>0</v>
      </c>
      <c r="I35" s="8">
        <f>Inflation_1500_1799!$W$314</f>
        <v>80</v>
      </c>
      <c r="J35" s="2">
        <v>1770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</row>
    <row r="36" spans="1:104" x14ac:dyDescent="0.4">
      <c r="A36" s="2"/>
      <c r="B36" s="2"/>
      <c r="C36" s="6" t="s">
        <v>4</v>
      </c>
      <c r="D36" s="6"/>
      <c r="E36" s="6" t="s">
        <v>3</v>
      </c>
      <c r="F36" s="7">
        <f>Inflation_1500_1799!$X$319</f>
        <v>10.204081632653061</v>
      </c>
      <c r="G36" s="7">
        <f>Inflation_1500_1799!$X$320</f>
        <v>0</v>
      </c>
      <c r="H36" s="6">
        <v>0</v>
      </c>
      <c r="I36" s="7">
        <f>Inflation_1500_1799!$X$314</f>
        <v>31.60984760449459</v>
      </c>
      <c r="J36" s="6">
        <v>1765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</row>
    <row r="37" spans="1:104" x14ac:dyDescent="0.4">
      <c r="A37" s="2"/>
      <c r="B37" s="2"/>
      <c r="C37" s="6" t="s">
        <v>2</v>
      </c>
      <c r="D37" s="6"/>
      <c r="E37" s="6" t="s">
        <v>1</v>
      </c>
      <c r="F37" s="7">
        <f>Inflation_1500_1799!$Y$319</f>
        <v>7.5949367088607591</v>
      </c>
      <c r="G37" s="7">
        <f>Inflation_1500_1799!$Y$320</f>
        <v>4</v>
      </c>
      <c r="H37" s="6">
        <v>0</v>
      </c>
      <c r="I37" s="7">
        <f>Inflation_1500_1799!$Y$314</f>
        <v>124.51174502779075</v>
      </c>
      <c r="J37" s="6">
        <v>1779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</row>
    <row r="38" spans="1:104" ht="13.5" thickBot="1" x14ac:dyDescent="0.45">
      <c r="A38" s="2"/>
      <c r="B38" s="2"/>
      <c r="C38" s="5"/>
      <c r="D38" s="5"/>
      <c r="E38" s="5"/>
      <c r="F38" s="5"/>
      <c r="G38" s="5"/>
      <c r="H38" s="5"/>
      <c r="I38" s="5"/>
      <c r="J38" s="5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</row>
    <row r="39" spans="1:104" ht="13.5" thickTop="1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</row>
    <row r="40" spans="1:104" ht="15" x14ac:dyDescent="0.4">
      <c r="A40" s="2"/>
      <c r="B40" s="2"/>
      <c r="C40" s="4" t="s">
        <v>0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</row>
    <row r="41" spans="1:104" ht="15.4" x14ac:dyDescent="0.4">
      <c r="A41" s="2"/>
      <c r="B41" s="2"/>
      <c r="C41" s="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</row>
    <row r="42" spans="1:104" x14ac:dyDescent="0.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</row>
    <row r="43" spans="1:104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</row>
    <row r="44" spans="1:104" x14ac:dyDescent="0.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</row>
    <row r="45" spans="1:104" x14ac:dyDescent="0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</row>
    <row r="46" spans="1:104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</row>
    <row r="47" spans="1:104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</row>
    <row r="48" spans="1:104" x14ac:dyDescent="0.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</row>
    <row r="49" spans="1:104" x14ac:dyDescent="0.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</row>
    <row r="50" spans="1:104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</row>
    <row r="51" spans="1:104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</row>
    <row r="52" spans="1:104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</row>
    <row r="53" spans="1:104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</row>
    <row r="54" spans="1:104" x14ac:dyDescent="0.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</row>
    <row r="55" spans="1:104" x14ac:dyDescent="0.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</row>
    <row r="56" spans="1:104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</row>
    <row r="57" spans="1:104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</row>
    <row r="58" spans="1:104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</row>
    <row r="59" spans="1:104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</row>
    <row r="60" spans="1:104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</row>
    <row r="61" spans="1:104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</row>
    <row r="62" spans="1:104" x14ac:dyDescent="0.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</row>
    <row r="63" spans="1:104" x14ac:dyDescent="0.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</row>
    <row r="64" spans="1:104" x14ac:dyDescent="0.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</row>
    <row r="65" spans="1:104" x14ac:dyDescent="0.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</row>
    <row r="66" spans="1:104" x14ac:dyDescent="0.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</row>
    <row r="67" spans="1:104" x14ac:dyDescent="0.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</row>
    <row r="68" spans="1:104" x14ac:dyDescent="0.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</row>
    <row r="69" spans="1:104" x14ac:dyDescent="0.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</row>
    <row r="70" spans="1:104" x14ac:dyDescent="0.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</row>
    <row r="71" spans="1:104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</row>
    <row r="72" spans="1:104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</row>
    <row r="73" spans="1:104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</row>
    <row r="74" spans="1:104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</row>
    <row r="75" spans="1:104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</row>
    <row r="76" spans="1:104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</row>
    <row r="77" spans="1:104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</row>
    <row r="78" spans="1:104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</row>
    <row r="79" spans="1:104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</row>
    <row r="80" spans="1:104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</row>
    <row r="81" spans="1:104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</row>
    <row r="82" spans="1:104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</row>
    <row r="83" spans="1:104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</row>
    <row r="84" spans="1:104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</row>
    <row r="85" spans="1:104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</row>
    <row r="86" spans="1:104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</row>
    <row r="87" spans="1:104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</row>
    <row r="88" spans="1:104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</row>
    <row r="89" spans="1:104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</row>
    <row r="90" spans="1:104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</row>
    <row r="91" spans="1:104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</row>
    <row r="92" spans="1:104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</row>
    <row r="93" spans="1:104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</row>
    <row r="94" spans="1:104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</row>
    <row r="95" spans="1:104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</row>
    <row r="96" spans="1:104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</row>
    <row r="97" spans="1:104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</row>
    <row r="98" spans="1:104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</row>
    <row r="99" spans="1:104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</row>
    <row r="100" spans="1:104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</row>
    <row r="101" spans="1:104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</row>
    <row r="102" spans="1:104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</row>
    <row r="103" spans="1:104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</row>
    <row r="104" spans="1:104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</row>
    <row r="105" spans="1:104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</row>
    <row r="106" spans="1:104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</row>
    <row r="107" spans="1:104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</row>
    <row r="108" spans="1:104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</row>
    <row r="109" spans="1:104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</row>
    <row r="110" spans="1:104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</row>
    <row r="111" spans="1:104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</row>
    <row r="112" spans="1:104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</row>
    <row r="113" spans="1:104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</row>
    <row r="114" spans="1:104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</row>
    <row r="115" spans="1:104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</row>
    <row r="116" spans="1:104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</row>
    <row r="117" spans="1:104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</row>
    <row r="118" spans="1:104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</row>
    <row r="119" spans="1:104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</row>
    <row r="120" spans="1:104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</row>
    <row r="121" spans="1:104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</row>
    <row r="122" spans="1:104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</row>
    <row r="123" spans="1:104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</row>
    <row r="124" spans="1:104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</row>
    <row r="125" spans="1:104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</row>
    <row r="126" spans="1:104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</row>
    <row r="127" spans="1:104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</row>
    <row r="128" spans="1:104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</row>
    <row r="129" spans="1:104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</row>
    <row r="130" spans="1:104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</row>
    <row r="131" spans="1:104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</row>
    <row r="132" spans="1:104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</row>
    <row r="133" spans="1:104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</row>
    <row r="134" spans="1:104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</row>
    <row r="135" spans="1:104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</row>
    <row r="136" spans="1:104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</row>
    <row r="137" spans="1:104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</row>
    <row r="138" spans="1:104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</row>
    <row r="139" spans="1:104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</row>
    <row r="140" spans="1:104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</row>
    <row r="141" spans="1:104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</row>
    <row r="142" spans="1:104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</row>
    <row r="143" spans="1:104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</row>
    <row r="144" spans="1:104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</row>
    <row r="145" spans="1:104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</row>
    <row r="146" spans="1:104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</row>
    <row r="147" spans="1:104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</row>
    <row r="148" spans="1:104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</row>
    <row r="149" spans="1:104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</row>
    <row r="150" spans="1:104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</row>
    <row r="151" spans="1:104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</row>
    <row r="152" spans="1:104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</row>
    <row r="153" spans="1:104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</row>
    <row r="154" spans="1:104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</row>
    <row r="155" spans="1:104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</row>
    <row r="156" spans="1:104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</row>
    <row r="157" spans="1:104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</row>
    <row r="158" spans="1:104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</row>
    <row r="159" spans="1:104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</row>
    <row r="160" spans="1:104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</row>
    <row r="161" spans="1:104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</row>
    <row r="162" spans="1:104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</row>
    <row r="163" spans="1:104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</row>
    <row r="164" spans="1:104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</row>
    <row r="165" spans="1:104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</row>
    <row r="166" spans="1:104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</row>
    <row r="167" spans="1:104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</row>
    <row r="168" spans="1:104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</row>
    <row r="169" spans="1:104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</row>
    <row r="170" spans="1:104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</row>
    <row r="171" spans="1:104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</row>
    <row r="172" spans="1:104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</row>
    <row r="173" spans="1:104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</row>
    <row r="174" spans="1:104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</row>
    <row r="175" spans="1:104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</row>
    <row r="176" spans="1:104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</row>
    <row r="177" spans="1:104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</row>
    <row r="178" spans="1:104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</row>
    <row r="179" spans="1:104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</row>
    <row r="180" spans="1:104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</row>
    <row r="181" spans="1:104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</row>
    <row r="182" spans="1:104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</row>
    <row r="183" spans="1:104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</row>
    <row r="184" spans="1:104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</row>
    <row r="185" spans="1:104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</row>
    <row r="186" spans="1:104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</row>
    <row r="187" spans="1:104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</row>
    <row r="188" spans="1:104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</row>
    <row r="189" spans="1:104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</row>
    <row r="190" spans="1:104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</row>
    <row r="191" spans="1:104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</row>
    <row r="192" spans="1:104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</row>
    <row r="193" spans="1:104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</row>
    <row r="194" spans="1:104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</row>
    <row r="195" spans="1:104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</row>
    <row r="196" spans="1:104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</row>
    <row r="197" spans="1:104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</row>
    <row r="198" spans="1:104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</row>
    <row r="199" spans="1:104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</row>
    <row r="200" spans="1:104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</row>
    <row r="201" spans="1:104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</row>
    <row r="202" spans="1:104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</row>
    <row r="203" spans="1:104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</row>
    <row r="204" spans="1:104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</row>
    <row r="205" spans="1:104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</row>
    <row r="206" spans="1:104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</row>
    <row r="207" spans="1:104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</row>
    <row r="208" spans="1:104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</row>
    <row r="209" spans="1:104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</row>
    <row r="210" spans="1:104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</row>
    <row r="211" spans="1:104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</row>
    <row r="212" spans="1:104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</row>
    <row r="213" spans="1:104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</row>
    <row r="214" spans="1:104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</row>
    <row r="215" spans="1:104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</row>
    <row r="216" spans="1:104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</row>
    <row r="217" spans="1:104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</row>
    <row r="218" spans="1:104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</row>
    <row r="219" spans="1:104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</row>
    <row r="220" spans="1:104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</row>
    <row r="221" spans="1:104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</row>
    <row r="222" spans="1:104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</row>
    <row r="223" spans="1:104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</row>
    <row r="224" spans="1:104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</row>
    <row r="225" spans="1:104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</row>
    <row r="226" spans="1:104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</row>
    <row r="227" spans="1:104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</row>
    <row r="228" spans="1:104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</row>
    <row r="229" spans="1:104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</row>
    <row r="230" spans="1:104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</row>
    <row r="231" spans="1:104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</row>
    <row r="232" spans="1:104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</row>
    <row r="233" spans="1:104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</row>
    <row r="234" spans="1:104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</row>
    <row r="235" spans="1:104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</row>
    <row r="236" spans="1:104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</row>
    <row r="237" spans="1:104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</row>
    <row r="238" spans="1:104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</row>
    <row r="239" spans="1:104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</row>
    <row r="240" spans="1:104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</row>
    <row r="241" spans="1:104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</row>
    <row r="242" spans="1:104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</row>
    <row r="243" spans="1:104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</row>
    <row r="244" spans="1:104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</row>
    <row r="245" spans="1:104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</row>
    <row r="246" spans="1:104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</row>
    <row r="247" spans="1:104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</row>
    <row r="248" spans="1:104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</row>
    <row r="249" spans="1:104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</row>
    <row r="250" spans="1:104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</row>
    <row r="251" spans="1:104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</row>
    <row r="252" spans="1:104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</row>
    <row r="253" spans="1:104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</row>
    <row r="254" spans="1:104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</row>
    <row r="255" spans="1:104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</row>
    <row r="256" spans="1:104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</row>
    <row r="257" spans="1:104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</row>
    <row r="258" spans="1:104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</row>
    <row r="259" spans="1:104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</row>
    <row r="260" spans="1:104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</row>
    <row r="261" spans="1:104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</row>
    <row r="262" spans="1:104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</row>
    <row r="263" spans="1:104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</row>
    <row r="264" spans="1:104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</row>
    <row r="265" spans="1:104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</row>
    <row r="266" spans="1:104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</row>
    <row r="267" spans="1:104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</row>
    <row r="268" spans="1:104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</row>
    <row r="269" spans="1:104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</row>
    <row r="270" spans="1:104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</row>
    <row r="271" spans="1:104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</row>
    <row r="272" spans="1:104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</row>
    <row r="273" spans="1:104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</row>
    <row r="274" spans="1:104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</row>
    <row r="275" spans="1:104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</row>
    <row r="276" spans="1:104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</row>
    <row r="277" spans="1:104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</row>
    <row r="278" spans="1:104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</row>
    <row r="279" spans="1:104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</row>
    <row r="280" spans="1:104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</row>
    <row r="281" spans="1:104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</row>
    <row r="282" spans="1:104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</row>
    <row r="283" spans="1:104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</row>
    <row r="284" spans="1:104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</row>
    <row r="285" spans="1:104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</row>
    <row r="286" spans="1:104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</row>
    <row r="287" spans="1:104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</row>
    <row r="288" spans="1:104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</row>
    <row r="289" spans="1:104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</row>
    <row r="290" spans="1:104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</row>
    <row r="291" spans="1:104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</row>
    <row r="292" spans="1:104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</row>
    <row r="293" spans="1:104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</row>
    <row r="294" spans="1:104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</row>
    <row r="295" spans="1:104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</row>
    <row r="296" spans="1:104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</row>
    <row r="297" spans="1:104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</row>
    <row r="298" spans="1:104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</row>
    <row r="299" spans="1:104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</row>
    <row r="300" spans="1:104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</row>
    <row r="301" spans="1:104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</row>
    <row r="302" spans="1:104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</row>
    <row r="303" spans="1:104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</row>
    <row r="304" spans="1:104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</row>
    <row r="305" spans="1:104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</row>
    <row r="306" spans="1:104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</row>
    <row r="307" spans="1:104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</row>
    <row r="308" spans="1:104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</row>
    <row r="309" spans="1:104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</row>
    <row r="310" spans="1:104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</row>
    <row r="311" spans="1:104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</row>
    <row r="312" spans="1:104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</row>
    <row r="313" spans="1:104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</row>
    <row r="314" spans="1:104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</row>
    <row r="315" spans="1:104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</row>
    <row r="316" spans="1:104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</row>
    <row r="317" spans="1:104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</row>
    <row r="318" spans="1:104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</row>
    <row r="319" spans="1:104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</row>
    <row r="320" spans="1:104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</row>
    <row r="321" spans="1:104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</row>
    <row r="322" spans="1:104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</row>
    <row r="323" spans="1:104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</row>
    <row r="324" spans="1:104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</row>
    <row r="325" spans="1:104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</row>
    <row r="326" spans="1:104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</row>
    <row r="327" spans="1:104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</row>
    <row r="328" spans="1:104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</row>
    <row r="329" spans="1:104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</row>
    <row r="330" spans="1:104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</row>
    <row r="331" spans="1:104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</row>
    <row r="332" spans="1:104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</row>
    <row r="333" spans="1:104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</row>
    <row r="334" spans="1:104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</row>
    <row r="335" spans="1:104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</row>
    <row r="336" spans="1:104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</row>
    <row r="337" spans="1:104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</row>
    <row r="338" spans="1:104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</row>
    <row r="339" spans="1:104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</row>
    <row r="340" spans="1:104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</row>
    <row r="341" spans="1:104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</row>
    <row r="342" spans="1:104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</row>
    <row r="343" spans="1:104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</row>
    <row r="344" spans="1:104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</row>
    <row r="345" spans="1:104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</row>
    <row r="346" spans="1:104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</row>
    <row r="347" spans="1:104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</row>
    <row r="348" spans="1:104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</row>
    <row r="349" spans="1:104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</row>
    <row r="350" spans="1:104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</row>
    <row r="351" spans="1:104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</row>
    <row r="352" spans="1:104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</row>
    <row r="353" spans="1:104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</row>
    <row r="354" spans="1:104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</row>
    <row r="355" spans="1:104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</row>
    <row r="356" spans="1:104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</row>
    <row r="357" spans="1:104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</row>
    <row r="358" spans="1:104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</row>
    <row r="359" spans="1:104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</row>
    <row r="360" spans="1:104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</row>
    <row r="361" spans="1:104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</row>
    <row r="362" spans="1:104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</row>
    <row r="363" spans="1:104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</row>
    <row r="364" spans="1:104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</row>
    <row r="365" spans="1:104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</row>
    <row r="366" spans="1:104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</row>
    <row r="367" spans="1:104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</row>
    <row r="368" spans="1:104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</row>
    <row r="369" spans="1:104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</row>
    <row r="370" spans="1:104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</row>
    <row r="371" spans="1:104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</row>
    <row r="372" spans="1:104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</row>
    <row r="373" spans="1:104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</row>
    <row r="374" spans="1:104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</row>
    <row r="375" spans="1:104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</row>
    <row r="376" spans="1:104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</row>
    <row r="377" spans="1:104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</row>
    <row r="378" spans="1:104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</row>
    <row r="379" spans="1:104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</row>
    <row r="380" spans="1:104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</row>
    <row r="381" spans="1:104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</row>
    <row r="382" spans="1:104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</row>
    <row r="383" spans="1:104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</row>
    <row r="384" spans="1:104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</row>
    <row r="385" spans="1:104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</row>
    <row r="386" spans="1:104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</row>
    <row r="387" spans="1:104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</row>
    <row r="388" spans="1:104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</row>
    <row r="389" spans="1:104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</row>
    <row r="390" spans="1:104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</row>
    <row r="391" spans="1:104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</row>
    <row r="392" spans="1:104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</row>
    <row r="393" spans="1:104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</row>
    <row r="394" spans="1:104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</row>
    <row r="395" spans="1:104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</row>
    <row r="396" spans="1:104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</row>
    <row r="397" spans="1:104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</row>
    <row r="398" spans="1:104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</row>
    <row r="399" spans="1:104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</row>
    <row r="400" spans="1:104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</row>
    <row r="401" spans="1:104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</row>
    <row r="402" spans="1:104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</row>
    <row r="403" spans="1:104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</row>
    <row r="404" spans="1:104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</row>
    <row r="405" spans="1:104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</row>
    <row r="406" spans="1:104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</row>
    <row r="407" spans="1:104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</row>
    <row r="408" spans="1:104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</row>
    <row r="409" spans="1:104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</row>
    <row r="410" spans="1:104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</row>
    <row r="411" spans="1:104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</row>
    <row r="412" spans="1:104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</row>
    <row r="413" spans="1:104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</row>
    <row r="414" spans="1:104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</row>
    <row r="415" spans="1:104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</row>
    <row r="416" spans="1:104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</row>
    <row r="417" spans="1:104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</row>
    <row r="418" spans="1:104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</row>
    <row r="419" spans="1:104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</row>
    <row r="420" spans="1:104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</row>
    <row r="421" spans="1:104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</row>
    <row r="422" spans="1:104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</row>
    <row r="423" spans="1:104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</row>
    <row r="424" spans="1:104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</row>
    <row r="425" spans="1:104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</row>
    <row r="426" spans="1:104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</row>
    <row r="427" spans="1:104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</row>
    <row r="428" spans="1:104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</row>
    <row r="429" spans="1:104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</row>
    <row r="430" spans="1:104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</row>
    <row r="431" spans="1:104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</row>
    <row r="432" spans="1:104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</row>
    <row r="433" spans="1:104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</row>
    <row r="434" spans="1:104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</row>
    <row r="435" spans="1:104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</row>
    <row r="436" spans="1:104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</row>
    <row r="437" spans="1:104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</row>
    <row r="438" spans="1:104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</row>
    <row r="439" spans="1:104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</row>
    <row r="440" spans="1:104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</row>
    <row r="441" spans="1:104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</row>
    <row r="442" spans="1:104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</row>
    <row r="443" spans="1:104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</row>
    <row r="444" spans="1:104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</row>
    <row r="445" spans="1:104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</row>
    <row r="446" spans="1:104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</row>
    <row r="447" spans="1:104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</row>
    <row r="448" spans="1:104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</row>
    <row r="449" spans="1:104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</row>
    <row r="450" spans="1:104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</row>
    <row r="451" spans="1:104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</row>
    <row r="452" spans="1:104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</row>
    <row r="453" spans="1:104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</row>
    <row r="454" spans="1:104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</row>
    <row r="455" spans="1:104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</row>
    <row r="456" spans="1:104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</row>
    <row r="457" spans="1:104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</row>
    <row r="458" spans="1:104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</row>
    <row r="459" spans="1:104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</row>
    <row r="460" spans="1:104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</row>
    <row r="461" spans="1:104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</row>
    <row r="462" spans="1:104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</row>
    <row r="463" spans="1:104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</row>
    <row r="464" spans="1:104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</row>
    <row r="465" spans="1:104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</row>
    <row r="466" spans="1:104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</row>
    <row r="467" spans="1:104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</row>
    <row r="468" spans="1:104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</row>
    <row r="469" spans="1:104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</row>
    <row r="470" spans="1:104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</row>
    <row r="471" spans="1:104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</row>
    <row r="472" spans="1:104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</row>
    <row r="473" spans="1:104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</row>
    <row r="474" spans="1:104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</row>
    <row r="475" spans="1:104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</row>
    <row r="476" spans="1:104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</row>
    <row r="477" spans="1:104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</row>
    <row r="478" spans="1:104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</row>
    <row r="479" spans="1:104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</row>
    <row r="480" spans="1:104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</row>
    <row r="481" spans="1:104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</row>
    <row r="482" spans="1:104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</row>
    <row r="483" spans="1:104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</row>
    <row r="484" spans="1:104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</row>
    <row r="485" spans="1:104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</row>
    <row r="486" spans="1:104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</row>
    <row r="487" spans="1:104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</row>
    <row r="488" spans="1:104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</row>
    <row r="489" spans="1:104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</row>
    <row r="490" spans="1:104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</row>
    <row r="491" spans="1:104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</row>
    <row r="492" spans="1:104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</row>
    <row r="493" spans="1:104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</row>
    <row r="494" spans="1:104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</row>
    <row r="495" spans="1:104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</row>
    <row r="496" spans="1:104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</row>
    <row r="497" spans="1:104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</row>
    <row r="498" spans="1:104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</row>
    <row r="499" spans="1:104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</row>
    <row r="500" spans="1:104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</row>
    <row r="501" spans="1:104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</row>
    <row r="502" spans="1:104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</row>
    <row r="503" spans="1:104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</row>
    <row r="504" spans="1:104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</row>
    <row r="505" spans="1:104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</row>
    <row r="506" spans="1:104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</row>
    <row r="507" spans="1:104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</row>
    <row r="508" spans="1:104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</row>
    <row r="509" spans="1:104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</row>
    <row r="510" spans="1:104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</row>
    <row r="511" spans="1:104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</row>
    <row r="512" spans="1:104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</row>
    <row r="513" spans="1:104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</row>
    <row r="514" spans="1:104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</row>
    <row r="515" spans="1:104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</row>
    <row r="516" spans="1:104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</row>
    <row r="517" spans="1:104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</row>
    <row r="518" spans="1:104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</row>
    <row r="519" spans="1:104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</row>
    <row r="520" spans="1:104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</row>
    <row r="521" spans="1:104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</row>
    <row r="522" spans="1:104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</row>
    <row r="523" spans="1:104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</row>
    <row r="524" spans="1:104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</row>
    <row r="525" spans="1:104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</row>
    <row r="526" spans="1:104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</row>
    <row r="527" spans="1:104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</row>
    <row r="528" spans="1:104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</row>
    <row r="529" spans="1:104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</row>
    <row r="530" spans="1:104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</row>
    <row r="531" spans="1:104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</row>
    <row r="532" spans="1:104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</row>
    <row r="533" spans="1:104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</row>
    <row r="534" spans="1:104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</row>
    <row r="535" spans="1:104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</row>
    <row r="536" spans="1:104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</row>
    <row r="537" spans="1:104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</row>
    <row r="538" spans="1:104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</row>
    <row r="539" spans="1:104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</row>
    <row r="540" spans="1:104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</row>
    <row r="541" spans="1:104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</row>
    <row r="542" spans="1:104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</row>
    <row r="543" spans="1:104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</row>
    <row r="544" spans="1:104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</row>
    <row r="545" spans="1:104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</row>
    <row r="546" spans="1:104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</row>
    <row r="547" spans="1:104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</row>
    <row r="548" spans="1:104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</row>
    <row r="549" spans="1:104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</row>
    <row r="550" spans="1:104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</row>
    <row r="551" spans="1:104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</row>
    <row r="552" spans="1:104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</row>
    <row r="553" spans="1:104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</row>
    <row r="554" spans="1:104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</row>
    <row r="555" spans="1:104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</row>
    <row r="556" spans="1:104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</row>
    <row r="557" spans="1:104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</row>
    <row r="558" spans="1:104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</row>
    <row r="559" spans="1:104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</row>
    <row r="560" spans="1:104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</row>
    <row r="561" spans="1:104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</row>
    <row r="562" spans="1:104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</row>
    <row r="563" spans="1:104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</row>
    <row r="564" spans="1:104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</row>
    <row r="565" spans="1:104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</row>
    <row r="566" spans="1:104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</row>
    <row r="567" spans="1:104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</row>
    <row r="568" spans="1:104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</row>
    <row r="569" spans="1:104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</row>
    <row r="570" spans="1:104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</row>
    <row r="571" spans="1:104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</row>
    <row r="572" spans="1:104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</row>
    <row r="573" spans="1:104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</row>
    <row r="574" spans="1:104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</row>
    <row r="575" spans="1:104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</row>
    <row r="576" spans="1:104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</row>
    <row r="577" spans="1:104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</row>
    <row r="578" spans="1:104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</row>
    <row r="579" spans="1:104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</row>
    <row r="580" spans="1:104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</row>
    <row r="581" spans="1:104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</row>
    <row r="582" spans="1:104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</row>
    <row r="583" spans="1:104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</row>
    <row r="584" spans="1:104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</row>
    <row r="585" spans="1:104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</row>
    <row r="586" spans="1:104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</row>
    <row r="587" spans="1:104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</row>
    <row r="588" spans="1:104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</row>
    <row r="589" spans="1:104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</row>
    <row r="590" spans="1:104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</row>
    <row r="591" spans="1:104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</row>
    <row r="592" spans="1:104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</row>
    <row r="593" spans="1:104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</row>
    <row r="594" spans="1:104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</row>
    <row r="595" spans="1:104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</row>
    <row r="596" spans="1:104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</row>
    <row r="597" spans="1:104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</row>
    <row r="598" spans="1:104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</row>
    <row r="599" spans="1:104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</row>
    <row r="600" spans="1:104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</row>
    <row r="601" spans="1:104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</row>
    <row r="602" spans="1:104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</row>
    <row r="603" spans="1:104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</row>
    <row r="604" spans="1:104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</row>
    <row r="605" spans="1:104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</row>
    <row r="606" spans="1:104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</row>
    <row r="607" spans="1:104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</row>
    <row r="608" spans="1:104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</row>
    <row r="609" spans="1:104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</row>
    <row r="610" spans="1:104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</row>
    <row r="611" spans="1:104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</row>
    <row r="612" spans="1:104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</row>
    <row r="613" spans="1:104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</row>
    <row r="614" spans="1:104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</row>
    <row r="615" spans="1:104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</row>
    <row r="616" spans="1:104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</row>
    <row r="617" spans="1:104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</row>
    <row r="618" spans="1:104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</row>
    <row r="619" spans="1:104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</row>
    <row r="620" spans="1:104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</row>
    <row r="621" spans="1:104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</row>
    <row r="622" spans="1:104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</row>
    <row r="623" spans="1:104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</row>
    <row r="624" spans="1:104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</row>
    <row r="625" spans="1:104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</row>
    <row r="626" spans="1:104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</row>
    <row r="627" spans="1:104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</row>
    <row r="628" spans="1:104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</row>
    <row r="629" spans="1:104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</row>
    <row r="630" spans="1:104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</row>
    <row r="631" spans="1:104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</row>
    <row r="632" spans="1:104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</row>
    <row r="633" spans="1:104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</row>
    <row r="634" spans="1:104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</row>
    <row r="635" spans="1:104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</row>
    <row r="636" spans="1:104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</row>
    <row r="637" spans="1:104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</row>
    <row r="638" spans="1:104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</row>
    <row r="639" spans="1:104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</row>
    <row r="640" spans="1:104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</row>
    <row r="641" spans="1:104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</row>
    <row r="642" spans="1:104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</row>
    <row r="643" spans="1:104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</row>
    <row r="644" spans="1:104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</row>
    <row r="645" spans="1:104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</row>
    <row r="646" spans="1:104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</row>
    <row r="647" spans="1:104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</row>
    <row r="648" spans="1:104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</row>
    <row r="649" spans="1:104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</row>
    <row r="650" spans="1:104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</row>
    <row r="651" spans="1:104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</row>
    <row r="652" spans="1:104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</row>
    <row r="653" spans="1:104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</row>
    <row r="654" spans="1:104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</row>
    <row r="655" spans="1:104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</row>
    <row r="656" spans="1:104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</row>
    <row r="657" spans="1:104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</row>
    <row r="658" spans="1:104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</row>
    <row r="659" spans="1:104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</row>
    <row r="660" spans="1:104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</row>
    <row r="661" spans="1:104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</row>
    <row r="662" spans="1:104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</row>
    <row r="663" spans="1:104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</row>
    <row r="664" spans="1:104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</row>
    <row r="665" spans="1:104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</row>
    <row r="666" spans="1:104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</row>
    <row r="667" spans="1:104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</row>
    <row r="668" spans="1:104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</row>
    <row r="669" spans="1:104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</row>
    <row r="670" spans="1:104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</row>
    <row r="671" spans="1:104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</row>
    <row r="672" spans="1:104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</row>
    <row r="673" spans="1:104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</row>
    <row r="674" spans="1:104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</row>
    <row r="675" spans="1:104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</row>
    <row r="676" spans="1:104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</row>
    <row r="677" spans="1:104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</row>
    <row r="678" spans="1:104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</row>
    <row r="679" spans="1:104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</row>
    <row r="680" spans="1:104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</row>
    <row r="681" spans="1:104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</row>
    <row r="682" spans="1:104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</row>
    <row r="683" spans="1:104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</row>
    <row r="684" spans="1:104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</row>
    <row r="685" spans="1:104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</row>
    <row r="686" spans="1:104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</row>
    <row r="687" spans="1:104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</row>
    <row r="688" spans="1:104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</row>
    <row r="689" spans="1:104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</row>
    <row r="690" spans="1:104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</row>
    <row r="691" spans="1:104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</row>
    <row r="692" spans="1:104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</row>
    <row r="693" spans="1:104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</row>
    <row r="694" spans="1:104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</row>
    <row r="695" spans="1:104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</row>
    <row r="696" spans="1:104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</row>
    <row r="697" spans="1:104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</row>
    <row r="698" spans="1:104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</row>
    <row r="699" spans="1:104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</row>
    <row r="700" spans="1:104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</row>
    <row r="701" spans="1:104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</row>
    <row r="702" spans="1:104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</row>
    <row r="703" spans="1:104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</row>
    <row r="704" spans="1:104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</row>
    <row r="705" spans="1:104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</row>
    <row r="706" spans="1:104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</row>
    <row r="707" spans="1:104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</row>
    <row r="708" spans="1:104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</row>
    <row r="709" spans="1:104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</row>
    <row r="710" spans="1:104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</row>
    <row r="711" spans="1:104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</row>
    <row r="712" spans="1:104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</row>
    <row r="713" spans="1:104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</row>
    <row r="714" spans="1:104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</row>
    <row r="715" spans="1:104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</row>
    <row r="716" spans="1:104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</row>
    <row r="717" spans="1:104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</row>
    <row r="718" spans="1:104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</row>
    <row r="719" spans="1:104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</row>
    <row r="720" spans="1:104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</row>
    <row r="721" spans="1:104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</row>
    <row r="722" spans="1:104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</row>
    <row r="723" spans="1:104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</row>
    <row r="724" spans="1:104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</row>
    <row r="725" spans="1:104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</row>
    <row r="726" spans="1:104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</row>
    <row r="727" spans="1:104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</row>
    <row r="728" spans="1:104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</row>
    <row r="729" spans="1:104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</row>
    <row r="730" spans="1:104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</row>
    <row r="731" spans="1:104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</row>
    <row r="732" spans="1:104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</row>
    <row r="733" spans="1:104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</row>
    <row r="734" spans="1:104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</row>
    <row r="735" spans="1:104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</row>
    <row r="736" spans="1:104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</row>
    <row r="737" spans="1:104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</row>
    <row r="738" spans="1:104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</row>
    <row r="739" spans="1:104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</row>
    <row r="740" spans="1:104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</row>
    <row r="741" spans="1:104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</row>
    <row r="742" spans="1:104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</row>
    <row r="743" spans="1:104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</row>
    <row r="744" spans="1:104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</row>
    <row r="745" spans="1:104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</row>
    <row r="746" spans="1:104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</row>
    <row r="747" spans="1:104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</row>
    <row r="748" spans="1:104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</row>
    <row r="749" spans="1:104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</row>
    <row r="750" spans="1:104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</row>
    <row r="751" spans="1:104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</row>
    <row r="752" spans="1:104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</row>
    <row r="753" spans="1:104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</row>
    <row r="754" spans="1:104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</row>
    <row r="755" spans="1:104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</row>
    <row r="756" spans="1:104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</row>
    <row r="757" spans="1:104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</row>
    <row r="758" spans="1:104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</row>
    <row r="759" spans="1:104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</row>
    <row r="760" spans="1:104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</row>
    <row r="761" spans="1:104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</row>
    <row r="762" spans="1:104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</row>
    <row r="763" spans="1:104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</row>
    <row r="764" spans="1:104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</row>
  </sheetData>
  <mergeCells count="2">
    <mergeCell ref="F7:G7"/>
    <mergeCell ref="F8:G8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485"/>
  <sheetViews>
    <sheetView workbookViewId="0">
      <pane xSplit="2" ySplit="6" topLeftCell="C7" activePane="bottomRight" state="frozen"/>
      <selection activeCell="F19" sqref="F19"/>
      <selection pane="topRight" activeCell="F19" sqref="F19"/>
      <selection pane="bottomLeft" activeCell="F19" sqref="F19"/>
      <selection pane="bottomRight" activeCell="F19" sqref="F19"/>
    </sheetView>
  </sheetViews>
  <sheetFormatPr defaultColWidth="8.85546875" defaultRowHeight="13.15" x14ac:dyDescent="0.4"/>
  <cols>
    <col min="1" max="1" width="15.85546875" style="1" customWidth="1"/>
    <col min="2" max="25" width="10.85546875" style="1" customWidth="1"/>
    <col min="26" max="39" width="12.85546875" style="1" customWidth="1"/>
    <col min="40" max="45" width="10.85546875" style="1" customWidth="1"/>
    <col min="46" max="16384" width="8.85546875" style="1"/>
  </cols>
  <sheetData>
    <row r="1" spans="1:131" ht="15.4" x14ac:dyDescent="0.45">
      <c r="A1" s="86" t="s">
        <v>102</v>
      </c>
      <c r="B1" s="81"/>
      <c r="C1" s="89" t="s">
        <v>40</v>
      </c>
      <c r="D1" s="89"/>
      <c r="E1" s="89"/>
      <c r="F1" s="90" t="s">
        <v>33</v>
      </c>
      <c r="G1" s="90"/>
      <c r="H1" s="90"/>
      <c r="I1" s="90"/>
      <c r="J1" s="90"/>
      <c r="K1" s="90"/>
      <c r="L1" s="85"/>
      <c r="M1" s="85"/>
      <c r="N1" s="85"/>
      <c r="O1" s="85"/>
      <c r="P1" s="85"/>
      <c r="Q1" s="85"/>
      <c r="R1" s="85"/>
      <c r="S1" s="85"/>
      <c r="T1" s="90" t="s">
        <v>101</v>
      </c>
      <c r="U1" s="90"/>
      <c r="V1" s="90"/>
      <c r="W1" s="90"/>
      <c r="X1" s="90"/>
      <c r="Y1" s="80"/>
      <c r="Z1" s="91" t="s">
        <v>100</v>
      </c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84"/>
      <c r="AN1" s="92" t="s">
        <v>99</v>
      </c>
      <c r="AO1" s="92"/>
      <c r="AP1" s="92"/>
      <c r="AQ1" s="92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</row>
    <row r="2" spans="1:131" x14ac:dyDescent="0.4">
      <c r="A2" s="81" t="s">
        <v>98</v>
      </c>
      <c r="B2" s="81"/>
      <c r="C2" s="82">
        <v>1501</v>
      </c>
      <c r="D2" s="82">
        <v>1601</v>
      </c>
      <c r="E2" s="82">
        <v>1743</v>
      </c>
      <c r="F2" s="82">
        <v>1501</v>
      </c>
      <c r="G2" s="82">
        <v>1501</v>
      </c>
      <c r="H2" s="82">
        <v>1749</v>
      </c>
      <c r="I2" s="82">
        <v>1501</v>
      </c>
      <c r="J2" s="82">
        <v>1502</v>
      </c>
      <c r="K2" s="82">
        <v>1501</v>
      </c>
      <c r="L2" s="82">
        <v>1501</v>
      </c>
      <c r="M2" s="82">
        <v>1666</v>
      </c>
      <c r="N2" s="82">
        <v>1767</v>
      </c>
      <c r="O2" s="82">
        <v>1729</v>
      </c>
      <c r="P2" s="82">
        <v>1501</v>
      </c>
      <c r="Q2" s="82">
        <v>1540</v>
      </c>
      <c r="R2" s="82">
        <v>1586</v>
      </c>
      <c r="S2" s="82">
        <v>1501</v>
      </c>
      <c r="T2" s="82">
        <v>1777</v>
      </c>
      <c r="U2" s="82">
        <v>1764</v>
      </c>
      <c r="V2" s="82">
        <v>1751</v>
      </c>
      <c r="W2" s="82">
        <v>1742</v>
      </c>
      <c r="X2" s="82">
        <v>1751</v>
      </c>
      <c r="Y2" s="82">
        <v>1721</v>
      </c>
      <c r="Z2" s="88" t="s">
        <v>97</v>
      </c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3"/>
      <c r="AN2" s="88" t="s">
        <v>97</v>
      </c>
      <c r="AO2" s="88"/>
      <c r="AP2" s="88"/>
      <c r="AQ2" s="88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1"/>
      <c r="CG2" s="71"/>
      <c r="CH2" s="71"/>
      <c r="CI2" s="71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</row>
    <row r="3" spans="1:131" x14ac:dyDescent="0.4">
      <c r="A3" s="81" t="s">
        <v>96</v>
      </c>
      <c r="B3" s="81"/>
      <c r="C3" s="82">
        <v>1799</v>
      </c>
      <c r="D3" s="82">
        <v>1650</v>
      </c>
      <c r="E3" s="82">
        <v>1799</v>
      </c>
      <c r="F3" s="82">
        <v>1799</v>
      </c>
      <c r="G3" s="82">
        <v>1799</v>
      </c>
      <c r="H3" s="82">
        <v>1799</v>
      </c>
      <c r="I3" s="82">
        <v>1799</v>
      </c>
      <c r="J3" s="82">
        <v>1799</v>
      </c>
      <c r="K3" s="82">
        <v>1799</v>
      </c>
      <c r="L3" s="82">
        <v>1799</v>
      </c>
      <c r="M3" s="82">
        <v>1799</v>
      </c>
      <c r="N3" s="82">
        <v>1799</v>
      </c>
      <c r="O3" s="82">
        <v>1799</v>
      </c>
      <c r="P3" s="82">
        <v>1799</v>
      </c>
      <c r="Q3" s="82">
        <v>1799</v>
      </c>
      <c r="R3" s="82">
        <v>1799</v>
      </c>
      <c r="S3" s="82">
        <v>1799</v>
      </c>
      <c r="T3" s="82">
        <v>1799</v>
      </c>
      <c r="U3" s="82">
        <v>1799</v>
      </c>
      <c r="V3" s="82">
        <v>1799</v>
      </c>
      <c r="W3" s="82">
        <v>1799</v>
      </c>
      <c r="X3" s="82">
        <v>1799</v>
      </c>
      <c r="Y3" s="82">
        <v>1799</v>
      </c>
      <c r="Z3" s="83"/>
      <c r="AA3" s="83"/>
      <c r="AB3" s="83"/>
      <c r="AC3" s="83"/>
      <c r="AD3" s="83"/>
      <c r="AE3" s="78" t="s">
        <v>51</v>
      </c>
      <c r="AF3" s="83"/>
      <c r="AG3" s="80" t="s">
        <v>95</v>
      </c>
      <c r="AH3" s="78" t="s">
        <v>51</v>
      </c>
      <c r="AI3" s="83"/>
      <c r="AJ3" s="80" t="s">
        <v>95</v>
      </c>
      <c r="AK3" s="78" t="s">
        <v>51</v>
      </c>
      <c r="AL3" s="83"/>
      <c r="AM3" s="80" t="s">
        <v>95</v>
      </c>
      <c r="AN3" s="83"/>
      <c r="AO3" s="83"/>
      <c r="AP3" s="82"/>
      <c r="AQ3" s="82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1"/>
      <c r="CG3" s="71"/>
      <c r="CH3" s="71"/>
      <c r="CI3" s="71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</row>
    <row r="4" spans="1:131" x14ac:dyDescent="0.4">
      <c r="A4" s="81"/>
      <c r="B4" s="81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74" t="s">
        <v>75</v>
      </c>
      <c r="AA4" s="74" t="s">
        <v>75</v>
      </c>
      <c r="AB4" s="74" t="s">
        <v>75</v>
      </c>
      <c r="AC4" s="74" t="s">
        <v>75</v>
      </c>
      <c r="AD4" s="74" t="s">
        <v>94</v>
      </c>
      <c r="AE4" s="74" t="s">
        <v>91</v>
      </c>
      <c r="AF4" s="74" t="s">
        <v>51</v>
      </c>
      <c r="AG4" s="79" t="s">
        <v>93</v>
      </c>
      <c r="AH4" s="74" t="s">
        <v>91</v>
      </c>
      <c r="AI4" s="79" t="s">
        <v>92</v>
      </c>
      <c r="AJ4" s="79" t="s">
        <v>92</v>
      </c>
      <c r="AK4" s="74" t="s">
        <v>91</v>
      </c>
      <c r="AL4" s="79" t="s">
        <v>90</v>
      </c>
      <c r="AM4" s="79" t="s">
        <v>90</v>
      </c>
      <c r="AN4" s="78" t="s">
        <v>89</v>
      </c>
      <c r="AO4" s="78" t="s">
        <v>89</v>
      </c>
      <c r="AP4" s="78" t="s">
        <v>89</v>
      </c>
      <c r="AQ4" s="78" t="s">
        <v>89</v>
      </c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1"/>
      <c r="CG4" s="71"/>
      <c r="CH4" s="71"/>
      <c r="CI4" s="71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</row>
    <row r="5" spans="1:131" x14ac:dyDescent="0.4">
      <c r="A5" s="81"/>
      <c r="B5" s="81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0" t="s">
        <v>88</v>
      </c>
      <c r="T5" s="82"/>
      <c r="U5" s="82"/>
      <c r="V5" s="82"/>
      <c r="W5" s="82"/>
      <c r="X5" s="82"/>
      <c r="Y5" s="82"/>
      <c r="Z5" s="74" t="s">
        <v>87</v>
      </c>
      <c r="AA5" s="74" t="s">
        <v>57</v>
      </c>
      <c r="AB5" s="74" t="s">
        <v>56</v>
      </c>
      <c r="AC5" s="74" t="s">
        <v>57</v>
      </c>
      <c r="AD5" s="74" t="s">
        <v>86</v>
      </c>
      <c r="AE5" s="74" t="s">
        <v>85</v>
      </c>
      <c r="AF5" s="74" t="s">
        <v>85</v>
      </c>
      <c r="AG5" s="74" t="s">
        <v>77</v>
      </c>
      <c r="AH5" s="74" t="s">
        <v>85</v>
      </c>
      <c r="AI5" s="79"/>
      <c r="AJ5" s="74" t="s">
        <v>77</v>
      </c>
      <c r="AK5" s="74" t="s">
        <v>85</v>
      </c>
      <c r="AL5" s="79" t="s">
        <v>75</v>
      </c>
      <c r="AM5" s="74" t="s">
        <v>77</v>
      </c>
      <c r="AN5" s="78" t="s">
        <v>84</v>
      </c>
      <c r="AO5" s="78" t="s">
        <v>83</v>
      </c>
      <c r="AP5" s="78" t="s">
        <v>83</v>
      </c>
      <c r="AQ5" s="78" t="s">
        <v>56</v>
      </c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1"/>
      <c r="CG5" s="71"/>
      <c r="CH5" s="71"/>
      <c r="CI5" s="71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</row>
    <row r="6" spans="1:131" x14ac:dyDescent="0.4">
      <c r="A6" s="81" t="s">
        <v>54</v>
      </c>
      <c r="B6" s="81"/>
      <c r="C6" s="80" t="s">
        <v>39</v>
      </c>
      <c r="D6" s="80" t="s">
        <v>37</v>
      </c>
      <c r="E6" s="80" t="s">
        <v>35</v>
      </c>
      <c r="F6" s="80" t="s">
        <v>32</v>
      </c>
      <c r="G6" s="80" t="s">
        <v>31</v>
      </c>
      <c r="H6" s="80" t="s">
        <v>30</v>
      </c>
      <c r="I6" s="80" t="s">
        <v>28</v>
      </c>
      <c r="J6" s="80" t="s">
        <v>27</v>
      </c>
      <c r="K6" s="80" t="s">
        <v>26</v>
      </c>
      <c r="L6" s="80" t="s">
        <v>25</v>
      </c>
      <c r="M6" s="80" t="s">
        <v>24</v>
      </c>
      <c r="N6" s="80" t="s">
        <v>23</v>
      </c>
      <c r="O6" s="80" t="s">
        <v>21</v>
      </c>
      <c r="P6" s="80" t="s">
        <v>19</v>
      </c>
      <c r="Q6" s="80" t="s">
        <v>18</v>
      </c>
      <c r="R6" s="80" t="s">
        <v>16</v>
      </c>
      <c r="S6" s="80" t="s">
        <v>82</v>
      </c>
      <c r="T6" s="78" t="s">
        <v>11</v>
      </c>
      <c r="U6" s="80" t="s">
        <v>9</v>
      </c>
      <c r="V6" s="80" t="s">
        <v>7</v>
      </c>
      <c r="W6" s="80" t="s">
        <v>6</v>
      </c>
      <c r="X6" s="80" t="s">
        <v>4</v>
      </c>
      <c r="Y6" s="80" t="s">
        <v>2</v>
      </c>
      <c r="Z6" s="74"/>
      <c r="AA6" s="74"/>
      <c r="AB6" s="74"/>
      <c r="AC6" s="74" t="s">
        <v>77</v>
      </c>
      <c r="AD6" s="74" t="s">
        <v>75</v>
      </c>
      <c r="AE6" s="74" t="s">
        <v>75</v>
      </c>
      <c r="AF6" s="79" t="s">
        <v>81</v>
      </c>
      <c r="AG6" s="74"/>
      <c r="AH6" s="79" t="s">
        <v>80</v>
      </c>
      <c r="AI6" s="74"/>
      <c r="AJ6" s="74" t="s">
        <v>75</v>
      </c>
      <c r="AK6" s="79" t="s">
        <v>79</v>
      </c>
      <c r="AL6" s="74" t="s">
        <v>75</v>
      </c>
      <c r="AM6" s="74" t="s">
        <v>75</v>
      </c>
      <c r="AN6" s="78" t="s">
        <v>78</v>
      </c>
      <c r="AO6" s="78" t="s">
        <v>78</v>
      </c>
      <c r="AP6" s="78" t="s">
        <v>77</v>
      </c>
      <c r="AQ6" s="78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1"/>
      <c r="CG6" s="71"/>
      <c r="CH6" s="71"/>
      <c r="CI6" s="71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</row>
    <row r="7" spans="1:131" x14ac:dyDescent="0.4">
      <c r="A7" s="68" t="s">
        <v>75</v>
      </c>
      <c r="B7" s="6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4" t="s">
        <v>75</v>
      </c>
      <c r="AA7" s="74"/>
      <c r="AB7" s="74"/>
      <c r="AC7" s="74"/>
      <c r="AD7" s="75"/>
      <c r="AE7" s="74" t="s">
        <v>75</v>
      </c>
      <c r="AF7" s="74" t="s">
        <v>75</v>
      </c>
      <c r="AG7" s="74"/>
      <c r="AH7" s="74"/>
      <c r="AI7" s="74"/>
      <c r="AJ7" s="74" t="s">
        <v>75</v>
      </c>
      <c r="AK7" s="74"/>
      <c r="AL7" s="74"/>
      <c r="AN7" s="73"/>
      <c r="AO7" s="73"/>
      <c r="AP7" s="73"/>
      <c r="AQ7" s="73"/>
      <c r="AR7" s="72"/>
      <c r="AS7" s="72"/>
      <c r="AT7" s="72"/>
      <c r="AU7" s="72"/>
      <c r="AV7" s="72"/>
      <c r="AW7" s="72"/>
      <c r="AX7" s="72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</row>
    <row r="8" spans="1:131" x14ac:dyDescent="0.4">
      <c r="A8" s="68" t="s">
        <v>75</v>
      </c>
      <c r="B8" s="70" t="s">
        <v>49</v>
      </c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14"/>
      <c r="AS8" s="14"/>
      <c r="AT8" s="14"/>
      <c r="AU8" s="14"/>
      <c r="AV8" s="14"/>
      <c r="AW8" s="14"/>
      <c r="AX8" s="14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</row>
    <row r="9" spans="1:131" x14ac:dyDescent="0.4">
      <c r="A9" s="13"/>
      <c r="B9" s="15">
        <v>1500</v>
      </c>
      <c r="C9" s="14"/>
      <c r="D9" s="14"/>
      <c r="E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54"/>
      <c r="AM9" s="54"/>
      <c r="AN9" s="54"/>
      <c r="AO9" s="54"/>
      <c r="AP9" s="14"/>
      <c r="AQ9" s="14"/>
      <c r="AR9" s="14"/>
      <c r="AT9" s="14"/>
      <c r="AU9" s="14"/>
      <c r="AV9" s="14"/>
      <c r="AW9" s="14"/>
      <c r="AX9" s="14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</row>
    <row r="10" spans="1:131" x14ac:dyDescent="0.4">
      <c r="A10" s="13"/>
      <c r="B10" s="15">
        <v>1501</v>
      </c>
      <c r="D10" s="54"/>
      <c r="E10" s="54"/>
      <c r="F10" s="69">
        <v>0.68017344776898359</v>
      </c>
      <c r="G10" s="54">
        <v>48.888888888888893</v>
      </c>
      <c r="H10" s="54"/>
      <c r="I10" s="54">
        <v>3.2520325203251987</v>
      </c>
      <c r="J10" s="54">
        <v>16.845836627989396</v>
      </c>
      <c r="K10" s="54">
        <v>-6.25</v>
      </c>
      <c r="L10" s="54">
        <v>15.579439501792368</v>
      </c>
      <c r="M10" s="54"/>
      <c r="N10" s="54"/>
      <c r="O10" s="54"/>
      <c r="P10" s="54">
        <v>-1.4084507042253502</v>
      </c>
      <c r="Q10" s="54"/>
      <c r="R10" s="54"/>
      <c r="S10" s="54">
        <v>13.829787234042556</v>
      </c>
      <c r="T10" s="54"/>
      <c r="U10" s="54"/>
      <c r="V10" s="54"/>
      <c r="W10" s="54"/>
      <c r="X10" s="54"/>
      <c r="Y10" s="54"/>
      <c r="Z10" s="54">
        <f t="shared" ref="Z10:Z73" si="0">AVERAGE($C10:$Y10)</f>
        <v>11.427213439572757</v>
      </c>
      <c r="AA10" s="54">
        <f t="shared" ref="AA10:AA73" si="1">MEDIAN($C10:$Y10)</f>
        <v>8.5409098771838785</v>
      </c>
      <c r="AB10" s="54"/>
      <c r="AC10" s="54">
        <f t="shared" ref="AC10:AC73" si="2">MAX($C10:$Y10)</f>
        <v>48.888888888888893</v>
      </c>
      <c r="AD10" s="54">
        <f t="shared" ref="AD10:AD73" si="3">COUNTA(C10:Y10)</f>
        <v>8</v>
      </c>
      <c r="AE10" s="54">
        <f t="array" ref="AE10">SUM(IF($C10:$Y10&lt;0,1,0))</f>
        <v>2</v>
      </c>
      <c r="AF10" s="54">
        <f t="shared" ref="AF10:AF73" si="4">100*AE10/AD10</f>
        <v>25</v>
      </c>
      <c r="AG10" s="54"/>
      <c r="AH10" s="54">
        <f t="array" ref="AH10">SUM(IF($C10:$Y10&gt;20,1,0))</f>
        <v>1</v>
      </c>
      <c r="AI10" s="54">
        <f t="shared" ref="AI10:AI73" si="5">100*(AH10/AD10)</f>
        <v>12.5</v>
      </c>
      <c r="AJ10" s="54"/>
      <c r="AK10" s="54">
        <f t="array" ref="AK10">SUM(IF($C10:$Y10&gt;40,1,0))</f>
        <v>1</v>
      </c>
      <c r="AL10" s="54">
        <f t="shared" ref="AL10:AL73" si="6">100*(AK10/AD10)</f>
        <v>12.5</v>
      </c>
      <c r="AM10" s="54"/>
      <c r="AN10" s="54">
        <f t="shared" ref="AN10:AN73" si="7">AVERAGE($F10:$S10)</f>
        <v>11.427213439572757</v>
      </c>
      <c r="AO10" s="54">
        <f t="shared" ref="AO10:AO73" si="8">MEDIAN($F10:$S10)</f>
        <v>8.5409098771838785</v>
      </c>
      <c r="AP10" s="54"/>
      <c r="AQ10" s="54">
        <f t="shared" ref="AQ10:AQ73" si="9">MAX($F10:$S10)</f>
        <v>48.888888888888893</v>
      </c>
      <c r="AR10" s="14"/>
      <c r="AS10" s="14"/>
      <c r="AT10" s="14"/>
      <c r="AU10" s="14"/>
      <c r="AV10" s="14"/>
      <c r="AW10" s="14"/>
      <c r="AX10" s="14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</row>
    <row r="11" spans="1:131" x14ac:dyDescent="0.4">
      <c r="A11" s="13"/>
      <c r="B11" s="15">
        <v>1502</v>
      </c>
      <c r="D11" s="54"/>
      <c r="E11" s="54"/>
      <c r="F11" s="69">
        <v>1.2658227848101267</v>
      </c>
      <c r="G11" s="54">
        <v>13.432835820895516</v>
      </c>
      <c r="H11" s="54"/>
      <c r="I11" s="54">
        <v>-4.7244094488188999</v>
      </c>
      <c r="J11" s="54">
        <v>8.0188359053333222</v>
      </c>
      <c r="K11" s="54">
        <v>0</v>
      </c>
      <c r="L11" s="54">
        <v>-1.6815503716175129</v>
      </c>
      <c r="M11" s="54"/>
      <c r="N11" s="54"/>
      <c r="O11" s="54"/>
      <c r="P11" s="54">
        <v>37.142857142857146</v>
      </c>
      <c r="Q11" s="54"/>
      <c r="R11" s="54"/>
      <c r="S11" s="54">
        <v>14.018691588785037</v>
      </c>
      <c r="T11" s="54"/>
      <c r="U11" s="54"/>
      <c r="V11" s="54"/>
      <c r="W11" s="54"/>
      <c r="X11" s="54"/>
      <c r="Y11" s="54"/>
      <c r="Z11" s="54">
        <f t="shared" si="0"/>
        <v>8.4341354277805909</v>
      </c>
      <c r="AA11" s="54">
        <f t="shared" si="1"/>
        <v>4.6423293450717242</v>
      </c>
      <c r="AB11" s="54"/>
      <c r="AC11" s="54">
        <f t="shared" si="2"/>
        <v>37.142857142857146</v>
      </c>
      <c r="AD11" s="54">
        <f t="shared" si="3"/>
        <v>8</v>
      </c>
      <c r="AE11" s="54">
        <f t="array" ref="AE11">SUM(IF($C11:$Y11&lt;0,1,0))</f>
        <v>2</v>
      </c>
      <c r="AF11" s="54">
        <f t="shared" si="4"/>
        <v>25</v>
      </c>
      <c r="AG11" s="54"/>
      <c r="AH11" s="54">
        <f t="array" ref="AH11">SUM(IF($C11:$Y11&gt;20,1,0))</f>
        <v>1</v>
      </c>
      <c r="AI11" s="54">
        <f t="shared" si="5"/>
        <v>12.5</v>
      </c>
      <c r="AJ11" s="54"/>
      <c r="AK11" s="54">
        <f t="array" ref="AK11">SUM(IF($C11:$Y11&gt;40,1,0))</f>
        <v>0</v>
      </c>
      <c r="AL11" s="54">
        <f t="shared" si="6"/>
        <v>0</v>
      </c>
      <c r="AM11" s="54"/>
      <c r="AN11" s="54">
        <f t="shared" si="7"/>
        <v>8.4341354277805909</v>
      </c>
      <c r="AO11" s="54">
        <f t="shared" si="8"/>
        <v>4.6423293450717242</v>
      </c>
      <c r="AP11" s="54"/>
      <c r="AQ11" s="54">
        <f t="shared" si="9"/>
        <v>37.142857142857146</v>
      </c>
      <c r="AR11" s="14"/>
      <c r="AS11" s="14"/>
      <c r="AT11" s="14"/>
      <c r="AU11" s="14"/>
      <c r="AV11" s="14"/>
      <c r="AW11" s="14"/>
      <c r="AX11" s="14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</row>
    <row r="12" spans="1:131" x14ac:dyDescent="0.4">
      <c r="A12" s="13"/>
      <c r="B12" s="15">
        <v>1503</v>
      </c>
      <c r="D12" s="54"/>
      <c r="E12" s="54"/>
      <c r="F12" s="69">
        <v>7.5</v>
      </c>
      <c r="G12" s="54">
        <v>-26.315789473684216</v>
      </c>
      <c r="H12" s="54"/>
      <c r="I12" s="54">
        <v>-5.7851239669421517</v>
      </c>
      <c r="J12" s="54">
        <v>-20.834703756677531</v>
      </c>
      <c r="K12" s="54">
        <v>39.999999999999993</v>
      </c>
      <c r="L12" s="54">
        <v>-1.9871995251571906</v>
      </c>
      <c r="M12" s="54"/>
      <c r="N12" s="54"/>
      <c r="O12" s="54"/>
      <c r="P12" s="54">
        <v>18.75</v>
      </c>
      <c r="Q12" s="54"/>
      <c r="R12" s="54"/>
      <c r="S12" s="54">
        <v>-6.5573770491803245</v>
      </c>
      <c r="T12" s="54"/>
      <c r="U12" s="54"/>
      <c r="V12" s="54"/>
      <c r="W12" s="54"/>
      <c r="X12" s="54"/>
      <c r="Y12" s="54"/>
      <c r="Z12" s="54">
        <f t="shared" si="0"/>
        <v>0.59622577854482239</v>
      </c>
      <c r="AA12" s="54">
        <f t="shared" si="1"/>
        <v>-3.8861617460496714</v>
      </c>
      <c r="AB12" s="54"/>
      <c r="AC12" s="54">
        <f t="shared" si="2"/>
        <v>39.999999999999993</v>
      </c>
      <c r="AD12" s="54">
        <f t="shared" si="3"/>
        <v>8</v>
      </c>
      <c r="AE12" s="54">
        <f t="array" ref="AE12">SUM(IF($C12:$Y12&lt;0,1,0))</f>
        <v>5</v>
      </c>
      <c r="AF12" s="54">
        <f t="shared" si="4"/>
        <v>62.5</v>
      </c>
      <c r="AG12" s="54"/>
      <c r="AH12" s="54">
        <f t="array" ref="AH12">SUM(IF($C12:$Y12&gt;20,1,0))</f>
        <v>1</v>
      </c>
      <c r="AI12" s="54">
        <f t="shared" si="5"/>
        <v>12.5</v>
      </c>
      <c r="AJ12" s="54"/>
      <c r="AK12" s="54">
        <f t="array" ref="AK12">SUM(IF($C12:$Y12&gt;40,1,0))</f>
        <v>0</v>
      </c>
      <c r="AL12" s="54">
        <f t="shared" si="6"/>
        <v>0</v>
      </c>
      <c r="AM12" s="54"/>
      <c r="AN12" s="54">
        <f t="shared" si="7"/>
        <v>0.59622577854482239</v>
      </c>
      <c r="AO12" s="54">
        <f t="shared" si="8"/>
        <v>-3.8861617460496714</v>
      </c>
      <c r="AP12" s="54"/>
      <c r="AQ12" s="54">
        <f t="shared" si="9"/>
        <v>39.999999999999993</v>
      </c>
      <c r="AR12" s="14"/>
      <c r="AS12" s="14"/>
      <c r="AT12" s="14"/>
      <c r="AU12" s="14"/>
      <c r="AV12" s="14"/>
      <c r="AW12" s="14"/>
      <c r="AX12" s="14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</row>
    <row r="13" spans="1:131" x14ac:dyDescent="0.4">
      <c r="A13" s="13"/>
      <c r="B13" s="15">
        <v>1504</v>
      </c>
      <c r="D13" s="54"/>
      <c r="E13" s="54"/>
      <c r="F13" s="69">
        <v>5.8139534883720927</v>
      </c>
      <c r="G13" s="54">
        <v>-7.1428571428571397</v>
      </c>
      <c r="H13" s="54"/>
      <c r="I13" s="54">
        <v>-1.7543859649122862</v>
      </c>
      <c r="J13" s="54">
        <v>0.53165605434624119</v>
      </c>
      <c r="K13" s="54">
        <v>66.666666666666671</v>
      </c>
      <c r="L13" s="54">
        <v>7.5923664226078325</v>
      </c>
      <c r="M13" s="54"/>
      <c r="N13" s="54"/>
      <c r="O13" s="54"/>
      <c r="P13" s="54">
        <v>-26.315789473684216</v>
      </c>
      <c r="Q13" s="54"/>
      <c r="R13" s="54"/>
      <c r="S13" s="54">
        <v>-6.1403508771929793</v>
      </c>
      <c r="T13" s="54"/>
      <c r="U13" s="54"/>
      <c r="V13" s="54"/>
      <c r="W13" s="54"/>
      <c r="X13" s="54"/>
      <c r="Y13" s="54"/>
      <c r="Z13" s="54">
        <f t="shared" si="0"/>
        <v>4.9064073966682775</v>
      </c>
      <c r="AA13" s="54">
        <f t="shared" si="1"/>
        <v>-0.61136495528302248</v>
      </c>
      <c r="AB13" s="54"/>
      <c r="AC13" s="54">
        <f t="shared" si="2"/>
        <v>66.666666666666671</v>
      </c>
      <c r="AD13" s="54">
        <f t="shared" si="3"/>
        <v>8</v>
      </c>
      <c r="AE13" s="54">
        <f t="array" ref="AE13">SUM(IF($C13:$Y13&lt;0,1,0))</f>
        <v>4</v>
      </c>
      <c r="AF13" s="54">
        <f t="shared" si="4"/>
        <v>50</v>
      </c>
      <c r="AG13" s="54"/>
      <c r="AH13" s="54">
        <f t="array" ref="AH13">SUM(IF($C13:$Y13&gt;20,1,0))</f>
        <v>1</v>
      </c>
      <c r="AI13" s="54">
        <f t="shared" si="5"/>
        <v>12.5</v>
      </c>
      <c r="AJ13" s="54"/>
      <c r="AK13" s="54">
        <f t="array" ref="AK13">SUM(IF($C13:$Y13&gt;40,1,0))</f>
        <v>1</v>
      </c>
      <c r="AL13" s="54">
        <f t="shared" si="6"/>
        <v>12.5</v>
      </c>
      <c r="AM13" s="54"/>
      <c r="AN13" s="54">
        <f t="shared" si="7"/>
        <v>4.9064073966682775</v>
      </c>
      <c r="AO13" s="54">
        <f t="shared" si="8"/>
        <v>-0.61136495528302248</v>
      </c>
      <c r="AP13" s="54"/>
      <c r="AQ13" s="54">
        <f t="shared" si="9"/>
        <v>66.666666666666671</v>
      </c>
      <c r="AR13" s="14"/>
      <c r="AS13" s="14"/>
      <c r="AT13" s="14"/>
      <c r="AU13" s="14"/>
      <c r="AV13" s="14"/>
      <c r="AW13" s="14"/>
      <c r="AX13" s="14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</row>
    <row r="14" spans="1:131" x14ac:dyDescent="0.4">
      <c r="A14" s="13"/>
      <c r="B14" s="15">
        <v>1505</v>
      </c>
      <c r="D14" s="54"/>
      <c r="E14" s="54"/>
      <c r="F14" s="69">
        <v>-4.395604395604396</v>
      </c>
      <c r="G14" s="54">
        <v>23.076923076923084</v>
      </c>
      <c r="H14" s="54"/>
      <c r="I14" s="54">
        <v>-9.8214285714285694</v>
      </c>
      <c r="J14" s="54">
        <v>-7.1447051398315082</v>
      </c>
      <c r="K14" s="54">
        <v>11.428571428571432</v>
      </c>
      <c r="L14" s="54">
        <v>-2.5842615722279749</v>
      </c>
      <c r="M14" s="54"/>
      <c r="N14" s="54"/>
      <c r="O14" s="54"/>
      <c r="P14" s="54">
        <v>3.5714285714285809</v>
      </c>
      <c r="Q14" s="54"/>
      <c r="R14" s="54"/>
      <c r="S14" s="54">
        <v>-3.7383177570093462</v>
      </c>
      <c r="T14" s="54"/>
      <c r="U14" s="54"/>
      <c r="V14" s="54"/>
      <c r="W14" s="54"/>
      <c r="X14" s="54"/>
      <c r="Y14" s="54"/>
      <c r="Z14" s="54">
        <f t="shared" si="0"/>
        <v>1.2990757051026625</v>
      </c>
      <c r="AA14" s="54">
        <f t="shared" si="1"/>
        <v>-3.1612896646186606</v>
      </c>
      <c r="AB14" s="54">
        <f t="shared" ref="AB14:AB77" si="10">AVERAGE(AA9:AA14)</f>
        <v>1.1048845712608497</v>
      </c>
      <c r="AC14" s="54">
        <f t="shared" si="2"/>
        <v>23.076923076923084</v>
      </c>
      <c r="AD14" s="54">
        <f t="shared" si="3"/>
        <v>8</v>
      </c>
      <c r="AE14" s="54">
        <f t="array" ref="AE14">SUM(IF($C14:$Y14&lt;0,1,0))</f>
        <v>5</v>
      </c>
      <c r="AF14" s="54">
        <f t="shared" si="4"/>
        <v>62.5</v>
      </c>
      <c r="AG14" s="54">
        <f t="shared" ref="AG14:AG77" si="11">AVERAGE(AF9:AF14)</f>
        <v>45</v>
      </c>
      <c r="AH14" s="54">
        <f t="array" ref="AH14">SUM(IF($C14:$Y14&gt;20,1,0))</f>
        <v>1</v>
      </c>
      <c r="AI14" s="54">
        <f t="shared" si="5"/>
        <v>12.5</v>
      </c>
      <c r="AJ14" s="54">
        <f t="shared" ref="AJ14:AJ77" si="12">AVERAGE(AI9:AI14)</f>
        <v>12.5</v>
      </c>
      <c r="AK14" s="54">
        <f t="array" ref="AK14">SUM(IF($C14:$Y14&gt;40,1,0))</f>
        <v>0</v>
      </c>
      <c r="AL14" s="54">
        <f t="shared" si="6"/>
        <v>0</v>
      </c>
      <c r="AM14" s="54">
        <f t="shared" ref="AM14:AM77" si="13">AVERAGE(AL9:AL14)</f>
        <v>5</v>
      </c>
      <c r="AN14" s="54">
        <f t="shared" si="7"/>
        <v>1.2990757051026625</v>
      </c>
      <c r="AO14" s="54">
        <f t="shared" si="8"/>
        <v>-3.1612896646186606</v>
      </c>
      <c r="AP14" s="54"/>
      <c r="AQ14" s="54">
        <f t="shared" si="9"/>
        <v>23.076923076923084</v>
      </c>
      <c r="AR14" s="14"/>
      <c r="AS14" s="14"/>
      <c r="AT14" s="14"/>
      <c r="AU14" s="14"/>
      <c r="AV14" s="14"/>
      <c r="AW14" s="14"/>
      <c r="AX14" s="14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</row>
    <row r="15" spans="1:131" x14ac:dyDescent="0.4">
      <c r="A15" s="13"/>
      <c r="B15" s="15">
        <v>1506</v>
      </c>
      <c r="D15" s="54"/>
      <c r="E15" s="54"/>
      <c r="F15" s="69">
        <v>-1.1494252873563218</v>
      </c>
      <c r="G15" s="54">
        <v>14.0625</v>
      </c>
      <c r="H15" s="54"/>
      <c r="I15" s="54">
        <v>0</v>
      </c>
      <c r="J15" s="54">
        <v>-4.3543916827960993</v>
      </c>
      <c r="K15" s="54">
        <v>-70.833333333333329</v>
      </c>
      <c r="L15" s="54">
        <v>-5.232313875460437</v>
      </c>
      <c r="M15" s="54"/>
      <c r="N15" s="54"/>
      <c r="O15" s="54"/>
      <c r="P15" s="54">
        <v>-3.4482758620689613</v>
      </c>
      <c r="Q15" s="54"/>
      <c r="R15" s="54"/>
      <c r="S15" s="54">
        <v>2.9126213592232997</v>
      </c>
      <c r="T15" s="54"/>
      <c r="U15" s="54"/>
      <c r="V15" s="54"/>
      <c r="W15" s="54"/>
      <c r="X15" s="54"/>
      <c r="Y15" s="54"/>
      <c r="Z15" s="54">
        <f t="shared" si="0"/>
        <v>-8.5053273352239831</v>
      </c>
      <c r="AA15" s="54">
        <f t="shared" si="1"/>
        <v>-2.2988505747126418</v>
      </c>
      <c r="AB15" s="54">
        <f t="shared" si="10"/>
        <v>0.53759538026526776</v>
      </c>
      <c r="AC15" s="54">
        <f t="shared" si="2"/>
        <v>14.0625</v>
      </c>
      <c r="AD15" s="54">
        <f t="shared" si="3"/>
        <v>8</v>
      </c>
      <c r="AE15" s="54">
        <f t="array" ref="AE15">SUM(IF($C15:$Y15&lt;0,1,0))</f>
        <v>5</v>
      </c>
      <c r="AF15" s="54">
        <f t="shared" si="4"/>
        <v>62.5</v>
      </c>
      <c r="AG15" s="54">
        <f t="shared" si="11"/>
        <v>47.916666666666664</v>
      </c>
      <c r="AH15" s="54">
        <f t="array" ref="AH15">SUM(IF($C15:$Y15&gt;20,1,0))</f>
        <v>0</v>
      </c>
      <c r="AI15" s="54">
        <f t="shared" si="5"/>
        <v>0</v>
      </c>
      <c r="AJ15" s="54">
        <f t="shared" si="12"/>
        <v>10.416666666666666</v>
      </c>
      <c r="AK15" s="54">
        <f t="array" ref="AK15">SUM(IF($C15:$Y15&gt;40,1,0))</f>
        <v>0</v>
      </c>
      <c r="AL15" s="54">
        <f t="shared" si="6"/>
        <v>0</v>
      </c>
      <c r="AM15" s="54">
        <f t="shared" si="13"/>
        <v>4.166666666666667</v>
      </c>
      <c r="AN15" s="54">
        <f t="shared" si="7"/>
        <v>-8.5053273352239831</v>
      </c>
      <c r="AO15" s="54">
        <f t="shared" si="8"/>
        <v>-2.2988505747126418</v>
      </c>
      <c r="AP15" s="54"/>
      <c r="AQ15" s="54">
        <f t="shared" si="9"/>
        <v>14.0625</v>
      </c>
      <c r="AR15" s="14"/>
      <c r="AS15" s="14"/>
      <c r="AT15" s="14"/>
      <c r="AU15" s="14"/>
      <c r="AV15" s="14"/>
      <c r="AW15" s="14"/>
      <c r="AX15" s="14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</row>
    <row r="16" spans="1:131" x14ac:dyDescent="0.4">
      <c r="A16" s="13"/>
      <c r="B16" s="15">
        <v>1507</v>
      </c>
      <c r="D16" s="54"/>
      <c r="E16" s="54"/>
      <c r="F16" s="69">
        <v>-5.8139534883720927</v>
      </c>
      <c r="G16" s="54">
        <v>-6.8493150684931559</v>
      </c>
      <c r="H16" s="54"/>
      <c r="I16" s="54">
        <v>-1.980198019801982</v>
      </c>
      <c r="J16" s="54">
        <v>1.2980278590489336</v>
      </c>
      <c r="K16" s="54">
        <v>-19.120879120879131</v>
      </c>
      <c r="L16" s="54">
        <v>-4.7192000591120165</v>
      </c>
      <c r="M16" s="54"/>
      <c r="N16" s="54"/>
      <c r="O16" s="54"/>
      <c r="P16" s="54">
        <v>0</v>
      </c>
      <c r="Q16" s="54"/>
      <c r="R16" s="54"/>
      <c r="S16" s="54">
        <v>-7.547169811320753</v>
      </c>
      <c r="T16" s="54"/>
      <c r="U16" s="54"/>
      <c r="V16" s="54"/>
      <c r="W16" s="54"/>
      <c r="X16" s="54"/>
      <c r="Y16" s="54"/>
      <c r="Z16" s="54">
        <f t="shared" si="0"/>
        <v>-5.591585963616275</v>
      </c>
      <c r="AA16" s="54">
        <f t="shared" si="1"/>
        <v>-5.2665767737420541</v>
      </c>
      <c r="AB16" s="54">
        <f t="shared" si="10"/>
        <v>-1.7636523948890543</v>
      </c>
      <c r="AC16" s="54">
        <f t="shared" si="2"/>
        <v>1.2980278590489336</v>
      </c>
      <c r="AD16" s="54">
        <f t="shared" si="3"/>
        <v>8</v>
      </c>
      <c r="AE16" s="54">
        <f t="array" ref="AE16">SUM(IF($C16:$Y16&lt;0,1,0))</f>
        <v>6</v>
      </c>
      <c r="AF16" s="54">
        <f t="shared" si="4"/>
        <v>75</v>
      </c>
      <c r="AG16" s="54">
        <f t="shared" si="11"/>
        <v>56.25</v>
      </c>
      <c r="AH16" s="54">
        <f t="array" ref="AH16">SUM(IF($C16:$Y16&gt;20,1,0))</f>
        <v>0</v>
      </c>
      <c r="AI16" s="54">
        <f t="shared" si="5"/>
        <v>0</v>
      </c>
      <c r="AJ16" s="54">
        <f t="shared" si="12"/>
        <v>8.3333333333333339</v>
      </c>
      <c r="AK16" s="54">
        <f t="array" ref="AK16">SUM(IF($C16:$Y16&gt;40,1,0))</f>
        <v>0</v>
      </c>
      <c r="AL16" s="54">
        <f t="shared" si="6"/>
        <v>0</v>
      </c>
      <c r="AM16" s="54">
        <f t="shared" si="13"/>
        <v>2.0833333333333335</v>
      </c>
      <c r="AN16" s="54">
        <f t="shared" si="7"/>
        <v>-5.591585963616275</v>
      </c>
      <c r="AO16" s="54">
        <f t="shared" si="8"/>
        <v>-5.2665767737420541</v>
      </c>
      <c r="AP16" s="54"/>
      <c r="AQ16" s="54">
        <f t="shared" si="9"/>
        <v>1.2980278590489336</v>
      </c>
      <c r="AR16" s="14"/>
      <c r="AS16" s="14"/>
      <c r="AT16" s="14"/>
      <c r="AU16" s="14"/>
      <c r="AV16" s="14"/>
      <c r="AW16" s="14"/>
      <c r="AX16" s="14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</row>
    <row r="17" spans="1:131" x14ac:dyDescent="0.4">
      <c r="A17" s="13"/>
      <c r="B17" s="15">
        <v>1508</v>
      </c>
      <c r="D17" s="54"/>
      <c r="E17" s="54"/>
      <c r="F17" s="69">
        <v>-7.4074074074074066</v>
      </c>
      <c r="G17" s="54">
        <v>-23.529411764705888</v>
      </c>
      <c r="H17" s="54"/>
      <c r="I17" s="54">
        <v>7.0707070707070718</v>
      </c>
      <c r="J17" s="54">
        <v>-4.2428462971740188</v>
      </c>
      <c r="K17" s="54">
        <v>63.858695652173921</v>
      </c>
      <c r="L17" s="54">
        <v>6.3531366992548355</v>
      </c>
      <c r="M17" s="54"/>
      <c r="N17" s="54"/>
      <c r="O17" s="54"/>
      <c r="P17" s="54">
        <v>-2.3809523809523836</v>
      </c>
      <c r="Q17" s="54"/>
      <c r="R17" s="54"/>
      <c r="S17" s="54">
        <v>2.0408163265306145</v>
      </c>
      <c r="T17" s="54"/>
      <c r="U17" s="54"/>
      <c r="V17" s="54"/>
      <c r="W17" s="54"/>
      <c r="X17" s="54"/>
      <c r="Y17" s="54"/>
      <c r="Z17" s="54">
        <f t="shared" si="0"/>
        <v>5.2203422373033428</v>
      </c>
      <c r="AA17" s="54">
        <f t="shared" si="1"/>
        <v>-0.17006802721088432</v>
      </c>
      <c r="AB17" s="54">
        <f t="shared" si="10"/>
        <v>-2.5657186236028227</v>
      </c>
      <c r="AC17" s="54">
        <f t="shared" si="2"/>
        <v>63.858695652173921</v>
      </c>
      <c r="AD17" s="54">
        <f t="shared" si="3"/>
        <v>8</v>
      </c>
      <c r="AE17" s="54">
        <f t="array" ref="AE17">SUM(IF($C17:$Y17&lt;0,1,0))</f>
        <v>4</v>
      </c>
      <c r="AF17" s="54">
        <f t="shared" si="4"/>
        <v>50</v>
      </c>
      <c r="AG17" s="54">
        <f t="shared" si="11"/>
        <v>60.416666666666664</v>
      </c>
      <c r="AH17" s="54">
        <f t="array" ref="AH17">SUM(IF($C17:$Y17&gt;20,1,0))</f>
        <v>1</v>
      </c>
      <c r="AI17" s="54">
        <f t="shared" si="5"/>
        <v>12.5</v>
      </c>
      <c r="AJ17" s="54">
        <f t="shared" si="12"/>
        <v>8.3333333333333339</v>
      </c>
      <c r="AK17" s="54">
        <f t="array" ref="AK17">SUM(IF($C17:$Y17&gt;40,1,0))</f>
        <v>1</v>
      </c>
      <c r="AL17" s="54">
        <f t="shared" si="6"/>
        <v>12.5</v>
      </c>
      <c r="AM17" s="54">
        <f t="shared" si="13"/>
        <v>4.166666666666667</v>
      </c>
      <c r="AN17" s="54">
        <f t="shared" si="7"/>
        <v>5.2203422373033428</v>
      </c>
      <c r="AO17" s="54">
        <f t="shared" si="8"/>
        <v>-0.17006802721088432</v>
      </c>
      <c r="AP17" s="54"/>
      <c r="AQ17" s="54">
        <f t="shared" si="9"/>
        <v>63.858695652173921</v>
      </c>
      <c r="AR17" s="14"/>
      <c r="AS17" s="14"/>
      <c r="AT17" s="14"/>
      <c r="AU17" s="14"/>
      <c r="AV17" s="14"/>
      <c r="AW17" s="14"/>
      <c r="AX17" s="14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</row>
    <row r="18" spans="1:131" x14ac:dyDescent="0.4">
      <c r="A18" s="13"/>
      <c r="B18" s="15">
        <v>1509</v>
      </c>
      <c r="D18" s="54"/>
      <c r="E18" s="54"/>
      <c r="F18" s="69">
        <v>14.666666666666666</v>
      </c>
      <c r="G18" s="54">
        <v>-21.153846153846157</v>
      </c>
      <c r="H18" s="54"/>
      <c r="I18" s="54">
        <v>-13.207547169811317</v>
      </c>
      <c r="J18" s="54">
        <v>-2.470606907046613</v>
      </c>
      <c r="K18" s="54">
        <v>12.76948590381426</v>
      </c>
      <c r="L18" s="54">
        <v>-3.8018982761628184</v>
      </c>
      <c r="M18" s="54"/>
      <c r="N18" s="54"/>
      <c r="O18" s="54"/>
      <c r="P18" s="54">
        <v>0</v>
      </c>
      <c r="Q18" s="54"/>
      <c r="R18" s="54"/>
      <c r="S18" s="54">
        <v>-8</v>
      </c>
      <c r="T18" s="54"/>
      <c r="U18" s="54"/>
      <c r="V18" s="54"/>
      <c r="W18" s="54"/>
      <c r="X18" s="54"/>
      <c r="Y18" s="54"/>
      <c r="Z18" s="54">
        <f t="shared" si="0"/>
        <v>-2.6497182420482472</v>
      </c>
      <c r="AA18" s="54">
        <f t="shared" si="1"/>
        <v>-3.1362525916047157</v>
      </c>
      <c r="AB18" s="54">
        <f t="shared" si="10"/>
        <v>-2.4407337645286633</v>
      </c>
      <c r="AC18" s="54">
        <f t="shared" si="2"/>
        <v>14.666666666666666</v>
      </c>
      <c r="AD18" s="54">
        <f t="shared" si="3"/>
        <v>8</v>
      </c>
      <c r="AE18" s="54">
        <f t="array" ref="AE18">SUM(IF($C18:$Y18&lt;0,1,0))</f>
        <v>5</v>
      </c>
      <c r="AF18" s="54">
        <f t="shared" si="4"/>
        <v>62.5</v>
      </c>
      <c r="AG18" s="54">
        <f t="shared" si="11"/>
        <v>60.416666666666664</v>
      </c>
      <c r="AH18" s="54">
        <f t="array" ref="AH18">SUM(IF($C18:$Y18&gt;20,1,0))</f>
        <v>0</v>
      </c>
      <c r="AI18" s="54">
        <f t="shared" si="5"/>
        <v>0</v>
      </c>
      <c r="AJ18" s="54">
        <f t="shared" si="12"/>
        <v>6.25</v>
      </c>
      <c r="AK18" s="54">
        <f t="array" ref="AK18">SUM(IF($C18:$Y18&gt;40,1,0))</f>
        <v>0</v>
      </c>
      <c r="AL18" s="54">
        <f t="shared" si="6"/>
        <v>0</v>
      </c>
      <c r="AM18" s="54">
        <f t="shared" si="13"/>
        <v>4.166666666666667</v>
      </c>
      <c r="AN18" s="54">
        <f t="shared" si="7"/>
        <v>-2.6497182420482472</v>
      </c>
      <c r="AO18" s="54">
        <f t="shared" si="8"/>
        <v>-3.1362525916047157</v>
      </c>
      <c r="AP18" s="54"/>
      <c r="AQ18" s="54">
        <f t="shared" si="9"/>
        <v>14.666666666666666</v>
      </c>
      <c r="AR18" s="14"/>
      <c r="AS18" s="14"/>
      <c r="AT18" s="14"/>
      <c r="AU18" s="14"/>
      <c r="AV18" s="14"/>
      <c r="AW18" s="14"/>
      <c r="AX18" s="14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</row>
    <row r="19" spans="1:131" x14ac:dyDescent="0.4">
      <c r="A19" s="13"/>
      <c r="B19" s="15">
        <v>1510</v>
      </c>
      <c r="D19" s="54"/>
      <c r="E19" s="54"/>
      <c r="F19" s="69">
        <v>1.1627906976744187</v>
      </c>
      <c r="G19" s="54">
        <v>14.634146341463406</v>
      </c>
      <c r="H19" s="54"/>
      <c r="I19" s="54">
        <v>-2.1739130434782594</v>
      </c>
      <c r="J19" s="54">
        <v>2.01048830557502</v>
      </c>
      <c r="K19" s="54">
        <v>-29.411764705882348</v>
      </c>
      <c r="L19" s="54">
        <v>2.3137783851148619</v>
      </c>
      <c r="M19" s="54"/>
      <c r="N19" s="54"/>
      <c r="O19" s="54"/>
      <c r="P19" s="54">
        <v>3.6585365853658569</v>
      </c>
      <c r="Q19" s="54"/>
      <c r="R19" s="54"/>
      <c r="S19" s="54">
        <v>11.956521739130444</v>
      </c>
      <c r="T19" s="54"/>
      <c r="U19" s="54"/>
      <c r="V19" s="54"/>
      <c r="W19" s="54"/>
      <c r="X19" s="54"/>
      <c r="Y19" s="54"/>
      <c r="Z19" s="54">
        <f t="shared" si="0"/>
        <v>0.51882303812042507</v>
      </c>
      <c r="AA19" s="54">
        <f t="shared" si="1"/>
        <v>2.1621333453449409</v>
      </c>
      <c r="AB19" s="54">
        <f t="shared" si="10"/>
        <v>-1.978484047757336</v>
      </c>
      <c r="AC19" s="54">
        <f t="shared" si="2"/>
        <v>14.634146341463406</v>
      </c>
      <c r="AD19" s="54">
        <f t="shared" si="3"/>
        <v>8</v>
      </c>
      <c r="AE19" s="54">
        <f t="array" ref="AE19">SUM(IF($C19:$Y19&lt;0,1,0))</f>
        <v>2</v>
      </c>
      <c r="AF19" s="54">
        <f t="shared" si="4"/>
        <v>25</v>
      </c>
      <c r="AG19" s="54">
        <f t="shared" si="11"/>
        <v>56.25</v>
      </c>
      <c r="AH19" s="54">
        <f t="array" ref="AH19">SUM(IF($C19:$Y19&gt;20,1,0))</f>
        <v>0</v>
      </c>
      <c r="AI19" s="54">
        <f t="shared" si="5"/>
        <v>0</v>
      </c>
      <c r="AJ19" s="54">
        <f t="shared" si="12"/>
        <v>4.166666666666667</v>
      </c>
      <c r="AK19" s="54">
        <f t="array" ref="AK19">SUM(IF($C19:$Y19&gt;40,1,0))</f>
        <v>0</v>
      </c>
      <c r="AL19" s="54">
        <f t="shared" si="6"/>
        <v>0</v>
      </c>
      <c r="AM19" s="54">
        <f t="shared" si="13"/>
        <v>2.0833333333333335</v>
      </c>
      <c r="AN19" s="54">
        <f t="shared" si="7"/>
        <v>0.51882303812042507</v>
      </c>
      <c r="AO19" s="54">
        <f t="shared" si="8"/>
        <v>2.1621333453449409</v>
      </c>
      <c r="AP19" s="54"/>
      <c r="AQ19" s="54">
        <f t="shared" si="9"/>
        <v>14.634146341463406</v>
      </c>
      <c r="AR19" s="14"/>
      <c r="AS19" s="14"/>
      <c r="AT19" s="14"/>
      <c r="AU19" s="14"/>
      <c r="AV19" s="14"/>
      <c r="AW19" s="14"/>
      <c r="AX19" s="14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</row>
    <row r="20" spans="1:131" x14ac:dyDescent="0.4">
      <c r="A20" s="13"/>
      <c r="B20" s="15">
        <v>1511</v>
      </c>
      <c r="D20" s="54"/>
      <c r="E20" s="54"/>
      <c r="F20" s="69">
        <v>-1.1494252873563218</v>
      </c>
      <c r="G20" s="54">
        <v>21.276595744680861</v>
      </c>
      <c r="H20" s="54"/>
      <c r="I20" s="54">
        <v>35.555555555555564</v>
      </c>
      <c r="J20" s="54">
        <v>10.666767463758632</v>
      </c>
      <c r="K20" s="54">
        <v>100.62500000000001</v>
      </c>
      <c r="L20" s="54">
        <v>4.5121902798196833</v>
      </c>
      <c r="M20" s="54"/>
      <c r="N20" s="54"/>
      <c r="O20" s="54"/>
      <c r="P20" s="54">
        <v>0</v>
      </c>
      <c r="Q20" s="54"/>
      <c r="R20" s="54"/>
      <c r="S20" s="54">
        <v>-5.8252427184465994</v>
      </c>
      <c r="T20" s="54"/>
      <c r="U20" s="54"/>
      <c r="V20" s="54"/>
      <c r="W20" s="54"/>
      <c r="X20" s="54"/>
      <c r="Y20" s="54"/>
      <c r="Z20" s="54">
        <f t="shared" si="0"/>
        <v>20.707680129751484</v>
      </c>
      <c r="AA20" s="54">
        <f t="shared" si="1"/>
        <v>7.5894788717891579</v>
      </c>
      <c r="AB20" s="54">
        <f t="shared" si="10"/>
        <v>-0.18668929168936632</v>
      </c>
      <c r="AC20" s="54">
        <f t="shared" si="2"/>
        <v>100.62500000000001</v>
      </c>
      <c r="AD20" s="54">
        <f t="shared" si="3"/>
        <v>8</v>
      </c>
      <c r="AE20" s="54">
        <f t="array" ref="AE20">SUM(IF($C20:$Y20&lt;0,1,0))</f>
        <v>2</v>
      </c>
      <c r="AF20" s="54">
        <f t="shared" si="4"/>
        <v>25</v>
      </c>
      <c r="AG20" s="54">
        <f t="shared" si="11"/>
        <v>50</v>
      </c>
      <c r="AH20" s="54">
        <f t="array" ref="AH20">SUM(IF($C20:$Y20&gt;20,1,0))</f>
        <v>3</v>
      </c>
      <c r="AI20" s="54">
        <f t="shared" si="5"/>
        <v>37.5</v>
      </c>
      <c r="AJ20" s="54">
        <f t="shared" si="12"/>
        <v>8.3333333333333339</v>
      </c>
      <c r="AK20" s="54">
        <f t="array" ref="AK20">SUM(IF($C20:$Y20&gt;40,1,0))</f>
        <v>1</v>
      </c>
      <c r="AL20" s="54">
        <f t="shared" si="6"/>
        <v>12.5</v>
      </c>
      <c r="AM20" s="54">
        <f t="shared" si="13"/>
        <v>4.166666666666667</v>
      </c>
      <c r="AN20" s="54">
        <f t="shared" si="7"/>
        <v>20.707680129751484</v>
      </c>
      <c r="AO20" s="54">
        <f t="shared" si="8"/>
        <v>7.5894788717891579</v>
      </c>
      <c r="AP20" s="54"/>
      <c r="AQ20" s="54">
        <f t="shared" si="9"/>
        <v>100.62500000000001</v>
      </c>
      <c r="AR20" s="14"/>
      <c r="AS20" s="14"/>
      <c r="AT20" s="14"/>
      <c r="AU20" s="14"/>
      <c r="AV20" s="14"/>
      <c r="AW20" s="14"/>
      <c r="AX20" s="14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</row>
    <row r="21" spans="1:131" x14ac:dyDescent="0.4">
      <c r="A21" s="13"/>
      <c r="B21" s="15">
        <v>1512</v>
      </c>
      <c r="D21" s="54"/>
      <c r="E21" s="54"/>
      <c r="F21" s="69">
        <v>-6.9767441860465116</v>
      </c>
      <c r="G21" s="54">
        <v>15.789473684210531</v>
      </c>
      <c r="H21" s="54"/>
      <c r="I21" s="54">
        <v>2.4590163934426146</v>
      </c>
      <c r="J21" s="54">
        <v>3.0421967962688257</v>
      </c>
      <c r="K21" s="54">
        <v>50.259605399792306</v>
      </c>
      <c r="L21" s="54">
        <v>5.6921675834591401</v>
      </c>
      <c r="M21" s="54"/>
      <c r="N21" s="54"/>
      <c r="O21" s="54"/>
      <c r="P21" s="54">
        <v>-4.705882352941182</v>
      </c>
      <c r="Q21" s="54"/>
      <c r="R21" s="54"/>
      <c r="S21" s="54">
        <v>4.1237113402061931</v>
      </c>
      <c r="T21" s="54"/>
      <c r="U21" s="54"/>
      <c r="V21" s="54"/>
      <c r="W21" s="54"/>
      <c r="X21" s="54"/>
      <c r="Y21" s="54"/>
      <c r="Z21" s="54">
        <f t="shared" si="0"/>
        <v>8.7104430822989904</v>
      </c>
      <c r="AA21" s="54">
        <f t="shared" si="1"/>
        <v>3.5829540682375094</v>
      </c>
      <c r="AB21" s="54">
        <f t="shared" si="10"/>
        <v>0.7936114821356588</v>
      </c>
      <c r="AC21" s="54">
        <f t="shared" si="2"/>
        <v>50.259605399792306</v>
      </c>
      <c r="AD21" s="54">
        <f t="shared" si="3"/>
        <v>8</v>
      </c>
      <c r="AE21" s="54">
        <f t="array" ref="AE21">SUM(IF($C21:$Y21&lt;0,1,0))</f>
        <v>2</v>
      </c>
      <c r="AF21" s="54">
        <f t="shared" si="4"/>
        <v>25</v>
      </c>
      <c r="AG21" s="54">
        <f t="shared" si="11"/>
        <v>43.75</v>
      </c>
      <c r="AH21" s="54">
        <f t="array" ref="AH21">SUM(IF($C21:$Y21&gt;20,1,0))</f>
        <v>1</v>
      </c>
      <c r="AI21" s="54">
        <f t="shared" si="5"/>
        <v>12.5</v>
      </c>
      <c r="AJ21" s="54">
        <f t="shared" si="12"/>
        <v>10.416666666666666</v>
      </c>
      <c r="AK21" s="54">
        <f t="array" ref="AK21">SUM(IF($C21:$Y21&gt;40,1,0))</f>
        <v>1</v>
      </c>
      <c r="AL21" s="54">
        <f t="shared" si="6"/>
        <v>12.5</v>
      </c>
      <c r="AM21" s="54">
        <f t="shared" si="13"/>
        <v>6.25</v>
      </c>
      <c r="AN21" s="54">
        <f t="shared" si="7"/>
        <v>8.7104430822989904</v>
      </c>
      <c r="AO21" s="54">
        <f t="shared" si="8"/>
        <v>3.5829540682375094</v>
      </c>
      <c r="AP21" s="54"/>
      <c r="AQ21" s="54">
        <f t="shared" si="9"/>
        <v>50.259605399792306</v>
      </c>
      <c r="AR21" s="14"/>
      <c r="AS21" s="14"/>
      <c r="AT21" s="14"/>
      <c r="AU21" s="14"/>
      <c r="AV21" s="14"/>
      <c r="AW21" s="14"/>
      <c r="AX21" s="14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</row>
    <row r="22" spans="1:131" x14ac:dyDescent="0.4">
      <c r="A22" s="13"/>
      <c r="B22" s="15">
        <v>1513</v>
      </c>
      <c r="D22" s="54"/>
      <c r="E22" s="54"/>
      <c r="F22" s="69">
        <v>12.5</v>
      </c>
      <c r="G22" s="54">
        <v>9.0909090909090828</v>
      </c>
      <c r="H22" s="54"/>
      <c r="I22" s="54">
        <v>-0.80000000000000071</v>
      </c>
      <c r="J22" s="54">
        <v>-5.3359083288311071</v>
      </c>
      <c r="K22" s="54">
        <v>-55.425017277125079</v>
      </c>
      <c r="L22" s="54">
        <v>4.7731295837645016</v>
      </c>
      <c r="M22" s="54"/>
      <c r="N22" s="54"/>
      <c r="O22" s="54"/>
      <c r="P22" s="54">
        <v>1.2345679012345734</v>
      </c>
      <c r="Q22" s="54"/>
      <c r="R22" s="54"/>
      <c r="S22" s="54">
        <v>18.811881188118807</v>
      </c>
      <c r="T22" s="54"/>
      <c r="U22" s="54"/>
      <c r="V22" s="54"/>
      <c r="W22" s="54"/>
      <c r="X22" s="54"/>
      <c r="Y22" s="54"/>
      <c r="Z22" s="54">
        <f t="shared" si="0"/>
        <v>-1.8938047302411536</v>
      </c>
      <c r="AA22" s="54">
        <f t="shared" si="1"/>
        <v>3.0038487424995375</v>
      </c>
      <c r="AB22" s="54">
        <f t="shared" si="10"/>
        <v>2.1720157348425908</v>
      </c>
      <c r="AC22" s="54">
        <f t="shared" si="2"/>
        <v>18.811881188118807</v>
      </c>
      <c r="AD22" s="54">
        <f t="shared" si="3"/>
        <v>8</v>
      </c>
      <c r="AE22" s="54">
        <f t="array" ref="AE22">SUM(IF($C22:$Y22&lt;0,1,0))</f>
        <v>3</v>
      </c>
      <c r="AF22" s="54">
        <f t="shared" si="4"/>
        <v>37.5</v>
      </c>
      <c r="AG22" s="54">
        <f t="shared" si="11"/>
        <v>37.5</v>
      </c>
      <c r="AH22" s="54">
        <f t="array" ref="AH22">SUM(IF($C22:$Y22&gt;20,1,0))</f>
        <v>0</v>
      </c>
      <c r="AI22" s="54">
        <f t="shared" si="5"/>
        <v>0</v>
      </c>
      <c r="AJ22" s="54">
        <f t="shared" si="12"/>
        <v>10.416666666666666</v>
      </c>
      <c r="AK22" s="54">
        <f t="array" ref="AK22">SUM(IF($C22:$Y22&gt;40,1,0))</f>
        <v>0</v>
      </c>
      <c r="AL22" s="54">
        <f t="shared" si="6"/>
        <v>0</v>
      </c>
      <c r="AM22" s="54">
        <f t="shared" si="13"/>
        <v>6.25</v>
      </c>
      <c r="AN22" s="54">
        <f t="shared" si="7"/>
        <v>-1.8938047302411536</v>
      </c>
      <c r="AO22" s="54">
        <f t="shared" si="8"/>
        <v>3.0038487424995375</v>
      </c>
      <c r="AP22" s="54"/>
      <c r="AQ22" s="54">
        <f t="shared" si="9"/>
        <v>18.811881188118807</v>
      </c>
      <c r="AR22" s="14"/>
      <c r="AS22" s="14"/>
      <c r="AT22" s="14"/>
      <c r="AU22" s="14"/>
      <c r="AV22" s="14"/>
      <c r="AW22" s="14"/>
      <c r="AX22" s="14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</row>
    <row r="23" spans="1:131" x14ac:dyDescent="0.4">
      <c r="A23" s="13"/>
      <c r="B23" s="15">
        <v>1514</v>
      </c>
      <c r="D23" s="54"/>
      <c r="E23" s="54"/>
      <c r="F23" s="69">
        <v>1.1111111111111112</v>
      </c>
      <c r="G23" s="54">
        <v>-16.666666666666664</v>
      </c>
      <c r="H23" s="54"/>
      <c r="I23" s="54">
        <v>-9.6774193548387117</v>
      </c>
      <c r="J23" s="54">
        <v>-5.0191481975669134</v>
      </c>
      <c r="K23" s="54">
        <v>-22.480620155038757</v>
      </c>
      <c r="L23" s="54">
        <v>21.430949489879492</v>
      </c>
      <c r="M23" s="54"/>
      <c r="N23" s="54"/>
      <c r="O23" s="54"/>
      <c r="P23" s="54">
        <v>-3.6585365853658569</v>
      </c>
      <c r="Q23" s="54"/>
      <c r="R23" s="54"/>
      <c r="S23" s="54">
        <v>-1.6666666666666718</v>
      </c>
      <c r="T23" s="54"/>
      <c r="U23" s="54"/>
      <c r="V23" s="54"/>
      <c r="W23" s="54"/>
      <c r="X23" s="54"/>
      <c r="Y23" s="54"/>
      <c r="Z23" s="54">
        <f t="shared" si="0"/>
        <v>-4.5783746281441209</v>
      </c>
      <c r="AA23" s="54">
        <f t="shared" si="1"/>
        <v>-4.3388423914663852</v>
      </c>
      <c r="AB23" s="54">
        <f t="shared" si="10"/>
        <v>1.4772200074666741</v>
      </c>
      <c r="AC23" s="54">
        <f t="shared" si="2"/>
        <v>21.430949489879492</v>
      </c>
      <c r="AD23" s="54">
        <f t="shared" si="3"/>
        <v>8</v>
      </c>
      <c r="AE23" s="54">
        <f t="array" ref="AE23">SUM(IF($C23:$Y23&lt;0,1,0))</f>
        <v>6</v>
      </c>
      <c r="AF23" s="54">
        <f t="shared" si="4"/>
        <v>75</v>
      </c>
      <c r="AG23" s="54">
        <f t="shared" si="11"/>
        <v>41.666666666666664</v>
      </c>
      <c r="AH23" s="54">
        <f t="array" ref="AH23">SUM(IF($C23:$Y23&gt;20,1,0))</f>
        <v>1</v>
      </c>
      <c r="AI23" s="54">
        <f t="shared" si="5"/>
        <v>12.5</v>
      </c>
      <c r="AJ23" s="54">
        <f t="shared" si="12"/>
        <v>10.416666666666666</v>
      </c>
      <c r="AK23" s="54">
        <f t="array" ref="AK23">SUM(IF($C23:$Y23&gt;40,1,0))</f>
        <v>0</v>
      </c>
      <c r="AL23" s="54">
        <f t="shared" si="6"/>
        <v>0</v>
      </c>
      <c r="AM23" s="54">
        <f t="shared" si="13"/>
        <v>4.166666666666667</v>
      </c>
      <c r="AN23" s="54">
        <f t="shared" si="7"/>
        <v>-4.5783746281441209</v>
      </c>
      <c r="AO23" s="54">
        <f t="shared" si="8"/>
        <v>-4.3388423914663852</v>
      </c>
      <c r="AP23" s="54"/>
      <c r="AQ23" s="54">
        <f t="shared" si="9"/>
        <v>21.430949489879492</v>
      </c>
      <c r="AR23" s="14"/>
      <c r="AS23" s="14"/>
      <c r="AT23" s="14"/>
      <c r="AU23" s="14"/>
      <c r="AV23" s="14"/>
      <c r="AW23" s="14"/>
      <c r="AX23" s="14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</row>
    <row r="24" spans="1:131" x14ac:dyDescent="0.4">
      <c r="A24" s="13"/>
      <c r="B24" s="15">
        <v>1515</v>
      </c>
      <c r="D24" s="54"/>
      <c r="E24" s="54"/>
      <c r="F24" s="69">
        <v>1.098901098901099</v>
      </c>
      <c r="G24" s="54">
        <v>21.666666666666657</v>
      </c>
      <c r="H24" s="54"/>
      <c r="I24" s="54">
        <v>16.07142857142858</v>
      </c>
      <c r="J24" s="54">
        <v>8.5169567455349426</v>
      </c>
      <c r="K24" s="54">
        <v>4.0000000000000036</v>
      </c>
      <c r="L24" s="54">
        <v>-7.4562403084231459</v>
      </c>
      <c r="M24" s="54"/>
      <c r="N24" s="54"/>
      <c r="O24" s="54"/>
      <c r="P24" s="54">
        <v>2.5316455696202445</v>
      </c>
      <c r="Q24" s="54"/>
      <c r="R24" s="54"/>
      <c r="S24" s="54">
        <v>-9.322033898305083</v>
      </c>
      <c r="T24" s="54"/>
      <c r="U24" s="54"/>
      <c r="V24" s="54"/>
      <c r="W24" s="54"/>
      <c r="X24" s="54"/>
      <c r="Y24" s="54"/>
      <c r="Z24" s="54">
        <f t="shared" si="0"/>
        <v>4.638415555677911</v>
      </c>
      <c r="AA24" s="54">
        <f t="shared" si="1"/>
        <v>3.265822784810124</v>
      </c>
      <c r="AB24" s="54">
        <f t="shared" si="10"/>
        <v>2.5442325702024808</v>
      </c>
      <c r="AC24" s="54">
        <f t="shared" si="2"/>
        <v>21.666666666666657</v>
      </c>
      <c r="AD24" s="54">
        <f t="shared" si="3"/>
        <v>8</v>
      </c>
      <c r="AE24" s="54">
        <f t="array" ref="AE24">SUM(IF($C24:$Y24&lt;0,1,0))</f>
        <v>2</v>
      </c>
      <c r="AF24" s="54">
        <f t="shared" si="4"/>
        <v>25</v>
      </c>
      <c r="AG24" s="54">
        <f t="shared" si="11"/>
        <v>35.416666666666664</v>
      </c>
      <c r="AH24" s="54">
        <f t="array" ref="AH24">SUM(IF($C24:$Y24&gt;20,1,0))</f>
        <v>1</v>
      </c>
      <c r="AI24" s="54">
        <f t="shared" si="5"/>
        <v>12.5</v>
      </c>
      <c r="AJ24" s="54">
        <f t="shared" si="12"/>
        <v>12.5</v>
      </c>
      <c r="AK24" s="54">
        <f t="array" ref="AK24">SUM(IF($C24:$Y24&gt;40,1,0))</f>
        <v>0</v>
      </c>
      <c r="AL24" s="54">
        <f t="shared" si="6"/>
        <v>0</v>
      </c>
      <c r="AM24" s="54">
        <f t="shared" si="13"/>
        <v>4.166666666666667</v>
      </c>
      <c r="AN24" s="54">
        <f t="shared" si="7"/>
        <v>4.638415555677911</v>
      </c>
      <c r="AO24" s="54">
        <f t="shared" si="8"/>
        <v>3.265822784810124</v>
      </c>
      <c r="AP24" s="54"/>
      <c r="AQ24" s="54">
        <f t="shared" si="9"/>
        <v>21.666666666666657</v>
      </c>
      <c r="AR24" s="14"/>
      <c r="AS24" s="14"/>
      <c r="AT24" s="14"/>
      <c r="AU24" s="14"/>
      <c r="AV24" s="14"/>
      <c r="AW24" s="14"/>
      <c r="AX24" s="14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</row>
    <row r="25" spans="1:131" x14ac:dyDescent="0.4">
      <c r="A25" s="13"/>
      <c r="B25" s="15">
        <v>1516</v>
      </c>
      <c r="D25" s="54"/>
      <c r="E25" s="54"/>
      <c r="F25" s="69">
        <v>-6.5217391304347823</v>
      </c>
      <c r="G25" s="54">
        <v>2.7397260273972712</v>
      </c>
      <c r="H25" s="54"/>
      <c r="I25" s="54">
        <v>23.84615384615385</v>
      </c>
      <c r="J25" s="54">
        <v>7.5857558998042807</v>
      </c>
      <c r="K25" s="54">
        <v>38.46153846153846</v>
      </c>
      <c r="L25" s="54">
        <v>-14.570279088393089</v>
      </c>
      <c r="M25" s="54"/>
      <c r="N25" s="54"/>
      <c r="O25" s="54"/>
      <c r="P25" s="54">
        <v>12.345679012345689</v>
      </c>
      <c r="Q25" s="54"/>
      <c r="R25" s="54"/>
      <c r="S25" s="54">
        <v>2.8037383177569986</v>
      </c>
      <c r="T25" s="54"/>
      <c r="U25" s="54"/>
      <c r="V25" s="54"/>
      <c r="W25" s="54"/>
      <c r="X25" s="54"/>
      <c r="Y25" s="54"/>
      <c r="Z25" s="54">
        <f t="shared" si="0"/>
        <v>8.3363216682710846</v>
      </c>
      <c r="AA25" s="54">
        <f t="shared" si="1"/>
        <v>5.1947471087806392</v>
      </c>
      <c r="AB25" s="54">
        <f t="shared" si="10"/>
        <v>3.0496681974417634</v>
      </c>
      <c r="AC25" s="54">
        <f t="shared" si="2"/>
        <v>38.46153846153846</v>
      </c>
      <c r="AD25" s="54">
        <f t="shared" si="3"/>
        <v>8</v>
      </c>
      <c r="AE25" s="54">
        <f t="array" ref="AE25">SUM(IF($C25:$Y25&lt;0,1,0))</f>
        <v>2</v>
      </c>
      <c r="AF25" s="54">
        <f t="shared" si="4"/>
        <v>25</v>
      </c>
      <c r="AG25" s="54">
        <f t="shared" si="11"/>
        <v>35.416666666666664</v>
      </c>
      <c r="AH25" s="54">
        <f t="array" ref="AH25">SUM(IF($C25:$Y25&gt;20,1,0))</f>
        <v>2</v>
      </c>
      <c r="AI25" s="54">
        <f t="shared" si="5"/>
        <v>25</v>
      </c>
      <c r="AJ25" s="54">
        <f t="shared" si="12"/>
        <v>16.666666666666668</v>
      </c>
      <c r="AK25" s="54">
        <f t="array" ref="AK25">SUM(IF($C25:$Y25&gt;40,1,0))</f>
        <v>0</v>
      </c>
      <c r="AL25" s="54">
        <f t="shared" si="6"/>
        <v>0</v>
      </c>
      <c r="AM25" s="54">
        <f t="shared" si="13"/>
        <v>4.166666666666667</v>
      </c>
      <c r="AN25" s="54">
        <f t="shared" si="7"/>
        <v>8.3363216682710846</v>
      </c>
      <c r="AO25" s="54">
        <f t="shared" si="8"/>
        <v>5.1947471087806392</v>
      </c>
      <c r="AP25" s="54"/>
      <c r="AQ25" s="54">
        <f t="shared" si="9"/>
        <v>38.46153846153846</v>
      </c>
      <c r="AR25" s="14"/>
      <c r="AS25" s="14"/>
      <c r="AT25" s="14"/>
      <c r="AU25" s="14"/>
      <c r="AV25" s="14"/>
      <c r="AW25" s="14"/>
      <c r="AX25" s="14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</row>
    <row r="26" spans="1:131" x14ac:dyDescent="0.4">
      <c r="A26" s="13"/>
      <c r="B26" s="15">
        <v>1517</v>
      </c>
      <c r="D26" s="54"/>
      <c r="E26" s="54"/>
      <c r="F26" s="69">
        <v>0</v>
      </c>
      <c r="G26" s="54">
        <v>-18.666666666666664</v>
      </c>
      <c r="H26" s="54"/>
      <c r="I26" s="54">
        <v>8.6956521739130377</v>
      </c>
      <c r="J26" s="54">
        <v>4.3038920938407221</v>
      </c>
      <c r="K26" s="54">
        <v>-1.388888888888884</v>
      </c>
      <c r="L26" s="54">
        <v>8.554672117193185</v>
      </c>
      <c r="M26" s="54"/>
      <c r="N26" s="54"/>
      <c r="O26" s="54"/>
      <c r="P26" s="54">
        <v>-4.3956043956043906</v>
      </c>
      <c r="Q26" s="54"/>
      <c r="R26" s="54"/>
      <c r="S26" s="54">
        <v>0.90909090909090384</v>
      </c>
      <c r="T26" s="54"/>
      <c r="U26" s="54"/>
      <c r="V26" s="54"/>
      <c r="W26" s="54"/>
      <c r="X26" s="54"/>
      <c r="Y26" s="54"/>
      <c r="Z26" s="54">
        <f t="shared" si="0"/>
        <v>-0.24848158214026128</v>
      </c>
      <c r="AA26" s="54">
        <f t="shared" si="1"/>
        <v>0.45454545454545192</v>
      </c>
      <c r="AB26" s="54">
        <f t="shared" si="10"/>
        <v>1.8605126279011461</v>
      </c>
      <c r="AC26" s="54">
        <f t="shared" si="2"/>
        <v>8.6956521739130377</v>
      </c>
      <c r="AD26" s="54">
        <f t="shared" si="3"/>
        <v>8</v>
      </c>
      <c r="AE26" s="54">
        <f t="array" ref="AE26">SUM(IF($C26:$Y26&lt;0,1,0))</f>
        <v>3</v>
      </c>
      <c r="AF26" s="54">
        <f t="shared" si="4"/>
        <v>37.5</v>
      </c>
      <c r="AG26" s="54">
        <f t="shared" si="11"/>
        <v>37.5</v>
      </c>
      <c r="AH26" s="54">
        <f t="array" ref="AH26">SUM(IF($C26:$Y26&gt;20,1,0))</f>
        <v>0</v>
      </c>
      <c r="AI26" s="54">
        <f t="shared" si="5"/>
        <v>0</v>
      </c>
      <c r="AJ26" s="54">
        <f t="shared" si="12"/>
        <v>10.416666666666666</v>
      </c>
      <c r="AK26" s="54">
        <f t="array" ref="AK26">SUM(IF($C26:$Y26&gt;40,1,0))</f>
        <v>0</v>
      </c>
      <c r="AL26" s="54">
        <f t="shared" si="6"/>
        <v>0</v>
      </c>
      <c r="AM26" s="54">
        <f t="shared" si="13"/>
        <v>2.0833333333333335</v>
      </c>
      <c r="AN26" s="54">
        <f t="shared" si="7"/>
        <v>-0.24848158214026128</v>
      </c>
      <c r="AO26" s="54">
        <f t="shared" si="8"/>
        <v>0.45454545454545192</v>
      </c>
      <c r="AP26" s="54"/>
      <c r="AQ26" s="54">
        <f t="shared" si="9"/>
        <v>8.6956521739130377</v>
      </c>
      <c r="AR26" s="14"/>
      <c r="AS26" s="14"/>
      <c r="AT26" s="14"/>
      <c r="AU26" s="14"/>
      <c r="AV26" s="14"/>
      <c r="AW26" s="14"/>
      <c r="AX26" s="14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</row>
    <row r="27" spans="1:131" x14ac:dyDescent="0.4">
      <c r="A27" s="13"/>
      <c r="B27" s="15">
        <v>1518</v>
      </c>
      <c r="D27" s="54"/>
      <c r="E27" s="54"/>
      <c r="F27" s="69">
        <v>0</v>
      </c>
      <c r="G27" s="54">
        <v>-19.672131147540984</v>
      </c>
      <c r="H27" s="54"/>
      <c r="I27" s="54">
        <v>-23.428571428571431</v>
      </c>
      <c r="J27" s="54">
        <v>-10.40265395220149</v>
      </c>
      <c r="K27" s="54">
        <v>40.845070422535201</v>
      </c>
      <c r="L27" s="54">
        <v>-11.381525440189089</v>
      </c>
      <c r="M27" s="54"/>
      <c r="N27" s="54"/>
      <c r="O27" s="54"/>
      <c r="P27" s="54">
        <v>-3.4482758620689613</v>
      </c>
      <c r="Q27" s="54"/>
      <c r="R27" s="54"/>
      <c r="S27" s="54">
        <v>4.5045045045045029</v>
      </c>
      <c r="T27" s="54"/>
      <c r="U27" s="54"/>
      <c r="V27" s="54"/>
      <c r="W27" s="54"/>
      <c r="X27" s="54"/>
      <c r="Y27" s="54"/>
      <c r="Z27" s="54">
        <f t="shared" si="0"/>
        <v>-2.8729478629415306</v>
      </c>
      <c r="AA27" s="54">
        <f t="shared" si="1"/>
        <v>-6.9254649071352254</v>
      </c>
      <c r="AB27" s="54">
        <f t="shared" si="10"/>
        <v>0.10910946533902373</v>
      </c>
      <c r="AC27" s="54">
        <f t="shared" si="2"/>
        <v>40.845070422535201</v>
      </c>
      <c r="AD27" s="54">
        <f t="shared" si="3"/>
        <v>8</v>
      </c>
      <c r="AE27" s="54">
        <f t="array" ref="AE27">SUM(IF($C27:$Y27&lt;0,1,0))</f>
        <v>5</v>
      </c>
      <c r="AF27" s="54">
        <f t="shared" si="4"/>
        <v>62.5</v>
      </c>
      <c r="AG27" s="54">
        <f t="shared" si="11"/>
        <v>43.75</v>
      </c>
      <c r="AH27" s="54">
        <f t="array" ref="AH27">SUM(IF($C27:$Y27&gt;20,1,0))</f>
        <v>1</v>
      </c>
      <c r="AI27" s="54">
        <f t="shared" si="5"/>
        <v>12.5</v>
      </c>
      <c r="AJ27" s="54">
        <f t="shared" si="12"/>
        <v>10.416666666666666</v>
      </c>
      <c r="AK27" s="54">
        <f t="array" ref="AK27">SUM(IF($C27:$Y27&gt;40,1,0))</f>
        <v>1</v>
      </c>
      <c r="AL27" s="54">
        <f t="shared" si="6"/>
        <v>12.5</v>
      </c>
      <c r="AM27" s="54">
        <f t="shared" si="13"/>
        <v>2.0833333333333335</v>
      </c>
      <c r="AN27" s="54">
        <f t="shared" si="7"/>
        <v>-2.8729478629415306</v>
      </c>
      <c r="AO27" s="54">
        <f t="shared" si="8"/>
        <v>-6.9254649071352254</v>
      </c>
      <c r="AP27" s="54"/>
      <c r="AQ27" s="54">
        <f t="shared" si="9"/>
        <v>40.845070422535201</v>
      </c>
      <c r="AR27" s="14"/>
      <c r="AS27" s="14"/>
      <c r="AT27" s="14"/>
      <c r="AU27" s="14"/>
      <c r="AV27" s="14"/>
      <c r="AW27" s="14"/>
      <c r="AX27" s="14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</row>
    <row r="28" spans="1:131" x14ac:dyDescent="0.4">
      <c r="A28" s="13"/>
      <c r="B28" s="15">
        <v>1519</v>
      </c>
      <c r="D28" s="54"/>
      <c r="E28" s="54"/>
      <c r="F28" s="69">
        <v>3.4883720930232558</v>
      </c>
      <c r="G28" s="54">
        <v>30.612244897959172</v>
      </c>
      <c r="H28" s="54"/>
      <c r="I28" s="54">
        <v>-20.149253731343286</v>
      </c>
      <c r="J28" s="54">
        <v>-6.2133148274154504</v>
      </c>
      <c r="K28" s="54">
        <v>-11.299999999999999</v>
      </c>
      <c r="L28" s="54">
        <v>-5.088220519397213</v>
      </c>
      <c r="M28" s="54"/>
      <c r="N28" s="54"/>
      <c r="O28" s="54"/>
      <c r="P28" s="54">
        <v>1.1904761904761862</v>
      </c>
      <c r="Q28" s="54"/>
      <c r="R28" s="54"/>
      <c r="S28" s="54">
        <v>11.206896551724132</v>
      </c>
      <c r="T28" s="54"/>
      <c r="U28" s="54"/>
      <c r="V28" s="54"/>
      <c r="W28" s="54"/>
      <c r="X28" s="54"/>
      <c r="Y28" s="54"/>
      <c r="Z28" s="54">
        <f t="shared" si="0"/>
        <v>0.46840008187835003</v>
      </c>
      <c r="AA28" s="54">
        <f t="shared" si="1"/>
        <v>-1.9488721644605134</v>
      </c>
      <c r="AB28" s="54">
        <f t="shared" si="10"/>
        <v>-0.71634401915431833</v>
      </c>
      <c r="AC28" s="54">
        <f t="shared" si="2"/>
        <v>30.612244897959172</v>
      </c>
      <c r="AD28" s="54">
        <f t="shared" si="3"/>
        <v>8</v>
      </c>
      <c r="AE28" s="54">
        <f t="array" ref="AE28">SUM(IF($C28:$Y28&lt;0,1,0))</f>
        <v>4</v>
      </c>
      <c r="AF28" s="54">
        <f t="shared" si="4"/>
        <v>50</v>
      </c>
      <c r="AG28" s="54">
        <f t="shared" si="11"/>
        <v>45.833333333333336</v>
      </c>
      <c r="AH28" s="54">
        <f t="array" ref="AH28">SUM(IF($C28:$Y28&gt;20,1,0))</f>
        <v>1</v>
      </c>
      <c r="AI28" s="54">
        <f t="shared" si="5"/>
        <v>12.5</v>
      </c>
      <c r="AJ28" s="54">
        <f t="shared" si="12"/>
        <v>12.5</v>
      </c>
      <c r="AK28" s="54">
        <f t="array" ref="AK28">SUM(IF($C28:$Y28&gt;40,1,0))</f>
        <v>0</v>
      </c>
      <c r="AL28" s="54">
        <f t="shared" si="6"/>
        <v>0</v>
      </c>
      <c r="AM28" s="54">
        <f t="shared" si="13"/>
        <v>2.0833333333333335</v>
      </c>
      <c r="AN28" s="54">
        <f t="shared" si="7"/>
        <v>0.46840008187835003</v>
      </c>
      <c r="AO28" s="54">
        <f t="shared" si="8"/>
        <v>-1.9488721644605134</v>
      </c>
      <c r="AP28" s="54"/>
      <c r="AQ28" s="54">
        <f t="shared" si="9"/>
        <v>30.612244897959172</v>
      </c>
      <c r="AR28" s="14"/>
      <c r="AS28" s="14"/>
      <c r="AT28" s="14"/>
      <c r="AU28" s="14"/>
      <c r="AV28" s="14"/>
      <c r="AW28" s="14"/>
      <c r="AX28" s="14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</row>
    <row r="29" spans="1:131" x14ac:dyDescent="0.4">
      <c r="A29" s="13"/>
      <c r="B29" s="15">
        <v>1520</v>
      </c>
      <c r="D29" s="54"/>
      <c r="E29" s="54"/>
      <c r="F29" s="69">
        <v>-2.2471910112359552</v>
      </c>
      <c r="G29" s="54">
        <v>29.6875</v>
      </c>
      <c r="H29" s="54"/>
      <c r="I29" s="54">
        <v>18.691588785046733</v>
      </c>
      <c r="J29" s="54">
        <v>3.4577019327680203</v>
      </c>
      <c r="K29" s="54">
        <v>-48.139797068771138</v>
      </c>
      <c r="L29" s="54">
        <v>28.817486011312464</v>
      </c>
      <c r="M29" s="54"/>
      <c r="N29" s="54"/>
      <c r="O29" s="54"/>
      <c r="P29" s="54">
        <v>-7.0588235294117618</v>
      </c>
      <c r="Q29" s="54"/>
      <c r="R29" s="54"/>
      <c r="S29" s="54">
        <v>6.2015503875969102</v>
      </c>
      <c r="T29" s="54"/>
      <c r="U29" s="54"/>
      <c r="V29" s="54"/>
      <c r="W29" s="54"/>
      <c r="X29" s="54"/>
      <c r="Y29" s="54"/>
      <c r="Z29" s="54">
        <f t="shared" si="0"/>
        <v>3.6762519384131589</v>
      </c>
      <c r="AA29" s="54">
        <f t="shared" si="1"/>
        <v>4.8296261601824657</v>
      </c>
      <c r="AB29" s="54">
        <f t="shared" si="10"/>
        <v>0.81173407278715703</v>
      </c>
      <c r="AC29" s="54">
        <f t="shared" si="2"/>
        <v>29.6875</v>
      </c>
      <c r="AD29" s="54">
        <f t="shared" si="3"/>
        <v>8</v>
      </c>
      <c r="AE29" s="54">
        <f t="array" ref="AE29">SUM(IF($C29:$Y29&lt;0,1,0))</f>
        <v>3</v>
      </c>
      <c r="AF29" s="54">
        <f t="shared" si="4"/>
        <v>37.5</v>
      </c>
      <c r="AG29" s="54">
        <f t="shared" si="11"/>
        <v>39.583333333333336</v>
      </c>
      <c r="AH29" s="54">
        <f t="array" ref="AH29">SUM(IF($C29:$Y29&gt;20,1,0))</f>
        <v>2</v>
      </c>
      <c r="AI29" s="54">
        <f t="shared" si="5"/>
        <v>25</v>
      </c>
      <c r="AJ29" s="54">
        <f t="shared" si="12"/>
        <v>14.583333333333334</v>
      </c>
      <c r="AK29" s="54">
        <f t="array" ref="AK29">SUM(IF($C29:$Y29&gt;40,1,0))</f>
        <v>0</v>
      </c>
      <c r="AL29" s="54">
        <f t="shared" si="6"/>
        <v>0</v>
      </c>
      <c r="AM29" s="54">
        <f t="shared" si="13"/>
        <v>2.0833333333333335</v>
      </c>
      <c r="AN29" s="54">
        <f t="shared" si="7"/>
        <v>3.6762519384131589</v>
      </c>
      <c r="AO29" s="54">
        <f t="shared" si="8"/>
        <v>4.8296261601824657</v>
      </c>
      <c r="AP29" s="54"/>
      <c r="AQ29" s="54">
        <f t="shared" si="9"/>
        <v>29.6875</v>
      </c>
      <c r="AR29" s="14"/>
      <c r="AS29" s="14"/>
      <c r="AT29" s="14"/>
      <c r="AU29" s="14"/>
      <c r="AV29" s="14"/>
      <c r="AW29" s="14"/>
      <c r="AX29" s="14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</row>
    <row r="30" spans="1:131" x14ac:dyDescent="0.4">
      <c r="A30" s="13"/>
      <c r="B30" s="15">
        <v>1521</v>
      </c>
      <c r="D30" s="54"/>
      <c r="E30" s="54"/>
      <c r="F30" s="69">
        <v>-1.1494252873563218</v>
      </c>
      <c r="G30" s="54">
        <v>25.30120481927711</v>
      </c>
      <c r="H30" s="54"/>
      <c r="I30" s="54">
        <v>0.78740157480314821</v>
      </c>
      <c r="J30" s="54">
        <v>4.1351633283156275</v>
      </c>
      <c r="K30" s="54">
        <v>50.042747923465271</v>
      </c>
      <c r="L30" s="54">
        <v>26.560161537158699</v>
      </c>
      <c r="M30" s="54"/>
      <c r="N30" s="54"/>
      <c r="O30" s="54"/>
      <c r="P30" s="54">
        <v>40.506329113924046</v>
      </c>
      <c r="Q30" s="54"/>
      <c r="R30" s="54"/>
      <c r="S30" s="54">
        <v>21.897810218978098</v>
      </c>
      <c r="T30" s="54"/>
      <c r="U30" s="54"/>
      <c r="V30" s="54"/>
      <c r="W30" s="54"/>
      <c r="X30" s="54"/>
      <c r="Y30" s="54"/>
      <c r="Z30" s="54">
        <f t="shared" si="0"/>
        <v>21.010174153570709</v>
      </c>
      <c r="AA30" s="54">
        <f t="shared" si="1"/>
        <v>23.599507519127606</v>
      </c>
      <c r="AB30" s="54">
        <f t="shared" si="10"/>
        <v>4.2006815285067374</v>
      </c>
      <c r="AC30" s="54">
        <f t="shared" si="2"/>
        <v>50.042747923465271</v>
      </c>
      <c r="AD30" s="54">
        <f t="shared" si="3"/>
        <v>8</v>
      </c>
      <c r="AE30" s="54">
        <f t="array" ref="AE30">SUM(IF($C30:$Y30&lt;0,1,0))</f>
        <v>1</v>
      </c>
      <c r="AF30" s="54">
        <f t="shared" si="4"/>
        <v>12.5</v>
      </c>
      <c r="AG30" s="54">
        <f t="shared" si="11"/>
        <v>37.5</v>
      </c>
      <c r="AH30" s="54">
        <f t="array" ref="AH30">SUM(IF($C30:$Y30&gt;20,1,0))</f>
        <v>5</v>
      </c>
      <c r="AI30" s="54">
        <f t="shared" si="5"/>
        <v>62.5</v>
      </c>
      <c r="AJ30" s="54">
        <f t="shared" si="12"/>
        <v>22.916666666666668</v>
      </c>
      <c r="AK30" s="54">
        <f t="array" ref="AK30">SUM(IF($C30:$Y30&gt;40,1,0))</f>
        <v>2</v>
      </c>
      <c r="AL30" s="54">
        <f t="shared" si="6"/>
        <v>25</v>
      </c>
      <c r="AM30" s="54">
        <f t="shared" si="13"/>
        <v>6.25</v>
      </c>
      <c r="AN30" s="54">
        <f t="shared" si="7"/>
        <v>21.010174153570709</v>
      </c>
      <c r="AO30" s="54">
        <f t="shared" si="8"/>
        <v>23.599507519127606</v>
      </c>
      <c r="AP30" s="54"/>
      <c r="AQ30" s="54">
        <f t="shared" si="9"/>
        <v>50.042747923465271</v>
      </c>
      <c r="AR30" s="14"/>
      <c r="AS30" s="14"/>
      <c r="AT30" s="14"/>
      <c r="AU30" s="14"/>
      <c r="AV30" s="14"/>
      <c r="AW30" s="14"/>
      <c r="AX30" s="14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</row>
    <row r="31" spans="1:131" x14ac:dyDescent="0.4">
      <c r="A31" s="13"/>
      <c r="B31" s="15">
        <v>1522</v>
      </c>
      <c r="D31" s="54"/>
      <c r="E31" s="54"/>
      <c r="F31" s="69">
        <v>-2.3255813953488373</v>
      </c>
      <c r="G31" s="54">
        <v>-23.076923076923073</v>
      </c>
      <c r="H31" s="54"/>
      <c r="I31" s="54">
        <v>0</v>
      </c>
      <c r="J31" s="54">
        <v>4.1694078791213451</v>
      </c>
      <c r="K31" s="54">
        <v>0.60240963855422436</v>
      </c>
      <c r="L31" s="54">
        <v>-2.009565197198071</v>
      </c>
      <c r="M31" s="54"/>
      <c r="N31" s="54"/>
      <c r="O31" s="54"/>
      <c r="P31" s="54">
        <v>3.6036036036036112</v>
      </c>
      <c r="Q31" s="54"/>
      <c r="R31" s="54"/>
      <c r="S31" s="54">
        <v>-4.1916167664670656</v>
      </c>
      <c r="T31" s="54"/>
      <c r="U31" s="54"/>
      <c r="V31" s="54"/>
      <c r="W31" s="54"/>
      <c r="X31" s="54"/>
      <c r="Y31" s="54"/>
      <c r="Z31" s="54">
        <f t="shared" si="0"/>
        <v>-2.9035331643322335</v>
      </c>
      <c r="AA31" s="54">
        <f t="shared" si="1"/>
        <v>-1.0047825985990355</v>
      </c>
      <c r="AB31" s="54">
        <f t="shared" si="10"/>
        <v>3.1674265772767911</v>
      </c>
      <c r="AC31" s="54">
        <f t="shared" si="2"/>
        <v>4.1694078791213451</v>
      </c>
      <c r="AD31" s="54">
        <f t="shared" si="3"/>
        <v>8</v>
      </c>
      <c r="AE31" s="54">
        <f t="array" ref="AE31">SUM(IF($C31:$Y31&lt;0,1,0))</f>
        <v>4</v>
      </c>
      <c r="AF31" s="54">
        <f t="shared" si="4"/>
        <v>50</v>
      </c>
      <c r="AG31" s="54">
        <f t="shared" si="11"/>
        <v>41.666666666666664</v>
      </c>
      <c r="AH31" s="54">
        <f t="array" ref="AH31">SUM(IF($C31:$Y31&gt;20,1,0))</f>
        <v>0</v>
      </c>
      <c r="AI31" s="54">
        <f t="shared" si="5"/>
        <v>0</v>
      </c>
      <c r="AJ31" s="54">
        <f t="shared" si="12"/>
        <v>18.75</v>
      </c>
      <c r="AK31" s="54">
        <f t="array" ref="AK31">SUM(IF($C31:$Y31&gt;40,1,0))</f>
        <v>0</v>
      </c>
      <c r="AL31" s="54">
        <f t="shared" si="6"/>
        <v>0</v>
      </c>
      <c r="AM31" s="54">
        <f t="shared" si="13"/>
        <v>6.25</v>
      </c>
      <c r="AN31" s="54">
        <f t="shared" si="7"/>
        <v>-2.9035331643322335</v>
      </c>
      <c r="AO31" s="54">
        <f t="shared" si="8"/>
        <v>-1.0047825985990355</v>
      </c>
      <c r="AP31" s="54"/>
      <c r="AQ31" s="54">
        <f t="shared" si="9"/>
        <v>4.1694078791213451</v>
      </c>
      <c r="AR31" s="14"/>
      <c r="AS31" s="14"/>
      <c r="AT31" s="14"/>
      <c r="AU31" s="14"/>
      <c r="AV31" s="14"/>
      <c r="AW31" s="14"/>
      <c r="AX31" s="14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</row>
    <row r="32" spans="1:131" x14ac:dyDescent="0.4">
      <c r="A32" s="13"/>
      <c r="B32" s="15">
        <v>1523</v>
      </c>
      <c r="D32" s="54"/>
      <c r="E32" s="54"/>
      <c r="F32" s="69">
        <v>2.3809523809523809</v>
      </c>
      <c r="G32" s="54">
        <v>-13.749999999999996</v>
      </c>
      <c r="H32" s="54"/>
      <c r="I32" s="54">
        <v>-7.8125</v>
      </c>
      <c r="J32" s="54">
        <v>0.75353340967250215</v>
      </c>
      <c r="K32" s="54">
        <v>14.61077844311378</v>
      </c>
      <c r="L32" s="54">
        <v>-10.12635653968692</v>
      </c>
      <c r="M32" s="54"/>
      <c r="N32" s="54"/>
      <c r="O32" s="54"/>
      <c r="P32" s="54">
        <v>-20.869565217391305</v>
      </c>
      <c r="Q32" s="54"/>
      <c r="R32" s="54"/>
      <c r="S32" s="54">
        <v>-15</v>
      </c>
      <c r="T32" s="54"/>
      <c r="U32" s="54"/>
      <c r="V32" s="54"/>
      <c r="W32" s="54"/>
      <c r="X32" s="54"/>
      <c r="Y32" s="54"/>
      <c r="Z32" s="54">
        <f t="shared" si="0"/>
        <v>-6.2266446904174444</v>
      </c>
      <c r="AA32" s="54">
        <f t="shared" si="1"/>
        <v>-8.9694282698434602</v>
      </c>
      <c r="AB32" s="54">
        <f t="shared" si="10"/>
        <v>1.5967642898786389</v>
      </c>
      <c r="AC32" s="54">
        <f t="shared" si="2"/>
        <v>14.61077844311378</v>
      </c>
      <c r="AD32" s="54">
        <f t="shared" si="3"/>
        <v>8</v>
      </c>
      <c r="AE32" s="54">
        <f t="array" ref="AE32">SUM(IF($C32:$Y32&lt;0,1,0))</f>
        <v>5</v>
      </c>
      <c r="AF32" s="54">
        <f t="shared" si="4"/>
        <v>62.5</v>
      </c>
      <c r="AG32" s="54">
        <f t="shared" si="11"/>
        <v>45.833333333333336</v>
      </c>
      <c r="AH32" s="54">
        <f t="array" ref="AH32">SUM(IF($C32:$Y32&gt;20,1,0))</f>
        <v>0</v>
      </c>
      <c r="AI32" s="54">
        <f t="shared" si="5"/>
        <v>0</v>
      </c>
      <c r="AJ32" s="54">
        <f t="shared" si="12"/>
        <v>18.75</v>
      </c>
      <c r="AK32" s="54">
        <f t="array" ref="AK32">SUM(IF($C32:$Y32&gt;40,1,0))</f>
        <v>0</v>
      </c>
      <c r="AL32" s="54">
        <f t="shared" si="6"/>
        <v>0</v>
      </c>
      <c r="AM32" s="54">
        <f t="shared" si="13"/>
        <v>6.25</v>
      </c>
      <c r="AN32" s="54">
        <f t="shared" si="7"/>
        <v>-6.2266446904174444</v>
      </c>
      <c r="AO32" s="54">
        <f t="shared" si="8"/>
        <v>-8.9694282698434602</v>
      </c>
      <c r="AP32" s="54"/>
      <c r="AQ32" s="54">
        <f t="shared" si="9"/>
        <v>14.61077844311378</v>
      </c>
      <c r="AR32" s="14"/>
      <c r="AS32" s="14"/>
      <c r="AT32" s="14"/>
      <c r="AU32" s="14"/>
      <c r="AV32" s="14"/>
      <c r="AW32" s="14"/>
      <c r="AX32" s="14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</row>
    <row r="33" spans="1:131" x14ac:dyDescent="0.4">
      <c r="A33" s="13"/>
      <c r="B33" s="15">
        <v>1524</v>
      </c>
      <c r="D33" s="54"/>
      <c r="E33" s="54"/>
      <c r="F33" s="69">
        <v>5.8139534883720927</v>
      </c>
      <c r="G33" s="54">
        <v>27.536231884057962</v>
      </c>
      <c r="H33" s="54"/>
      <c r="I33" s="54">
        <v>9.322033898305083</v>
      </c>
      <c r="J33" s="54">
        <v>-0.75936573766635096</v>
      </c>
      <c r="K33" s="54">
        <v>-3.5167408519690362</v>
      </c>
      <c r="L33" s="54">
        <v>9.9701474710798266</v>
      </c>
      <c r="M33" s="54"/>
      <c r="N33" s="54"/>
      <c r="O33" s="54"/>
      <c r="P33" s="54">
        <v>1.098901098901095</v>
      </c>
      <c r="Q33" s="54"/>
      <c r="R33" s="54"/>
      <c r="S33" s="54">
        <v>-2.2058823529411797</v>
      </c>
      <c r="T33" s="54"/>
      <c r="U33" s="54"/>
      <c r="V33" s="54"/>
      <c r="W33" s="54"/>
      <c r="X33" s="54"/>
      <c r="Y33" s="54"/>
      <c r="Z33" s="54">
        <f t="shared" si="0"/>
        <v>5.9074098622674365</v>
      </c>
      <c r="AA33" s="54">
        <f t="shared" si="1"/>
        <v>3.4564272936365938</v>
      </c>
      <c r="AB33" s="54">
        <f t="shared" si="10"/>
        <v>3.3270796566739427</v>
      </c>
      <c r="AC33" s="54">
        <f t="shared" si="2"/>
        <v>27.536231884057962</v>
      </c>
      <c r="AD33" s="54">
        <f t="shared" si="3"/>
        <v>8</v>
      </c>
      <c r="AE33" s="54">
        <f t="array" ref="AE33">SUM(IF($C33:$Y33&lt;0,1,0))</f>
        <v>3</v>
      </c>
      <c r="AF33" s="54">
        <f t="shared" si="4"/>
        <v>37.5</v>
      </c>
      <c r="AG33" s="54">
        <f t="shared" si="11"/>
        <v>41.666666666666664</v>
      </c>
      <c r="AH33" s="54">
        <f t="array" ref="AH33">SUM(IF($C33:$Y33&gt;20,1,0))</f>
        <v>1</v>
      </c>
      <c r="AI33" s="54">
        <f t="shared" si="5"/>
        <v>12.5</v>
      </c>
      <c r="AJ33" s="54">
        <f t="shared" si="12"/>
        <v>18.75</v>
      </c>
      <c r="AK33" s="54">
        <f t="array" ref="AK33">SUM(IF($C33:$Y33&gt;40,1,0))</f>
        <v>0</v>
      </c>
      <c r="AL33" s="54">
        <f t="shared" si="6"/>
        <v>0</v>
      </c>
      <c r="AM33" s="54">
        <f t="shared" si="13"/>
        <v>4.166666666666667</v>
      </c>
      <c r="AN33" s="54">
        <f t="shared" si="7"/>
        <v>5.9074098622674365</v>
      </c>
      <c r="AO33" s="54">
        <f t="shared" si="8"/>
        <v>3.4564272936365938</v>
      </c>
      <c r="AP33" s="54"/>
      <c r="AQ33" s="54">
        <f t="shared" si="9"/>
        <v>27.536231884057962</v>
      </c>
      <c r="AR33" s="14"/>
      <c r="AS33" s="14"/>
      <c r="AT33" s="14"/>
      <c r="AU33" s="14"/>
      <c r="AV33" s="14"/>
      <c r="AW33" s="14"/>
      <c r="AX33" s="14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</row>
    <row r="34" spans="1:131" x14ac:dyDescent="0.4">
      <c r="A34" s="13"/>
      <c r="B34" s="15">
        <v>1525</v>
      </c>
      <c r="D34" s="54"/>
      <c r="E34" s="54"/>
      <c r="F34" s="69">
        <v>14.285714285714285</v>
      </c>
      <c r="G34" s="54">
        <v>-37.5</v>
      </c>
      <c r="H34" s="54"/>
      <c r="I34" s="54">
        <v>-4.651162790697672</v>
      </c>
      <c r="J34" s="54">
        <v>-1.6606618873357459</v>
      </c>
      <c r="K34" s="54">
        <v>-27.38970135479132</v>
      </c>
      <c r="L34" s="54">
        <v>-21.10741291999323</v>
      </c>
      <c r="M34" s="54"/>
      <c r="N34" s="54"/>
      <c r="O34" s="54"/>
      <c r="P34" s="54">
        <v>6.5217391304347894</v>
      </c>
      <c r="Q34" s="54"/>
      <c r="R34" s="54"/>
      <c r="S34" s="54">
        <v>-3.007518796992481</v>
      </c>
      <c r="T34" s="54"/>
      <c r="U34" s="54"/>
      <c r="V34" s="54"/>
      <c r="W34" s="54"/>
      <c r="X34" s="54"/>
      <c r="Y34" s="54"/>
      <c r="Z34" s="54">
        <f t="shared" si="0"/>
        <v>-9.3136255417076708</v>
      </c>
      <c r="AA34" s="54">
        <f t="shared" si="1"/>
        <v>-3.8293407938450765</v>
      </c>
      <c r="AB34" s="54">
        <f t="shared" si="10"/>
        <v>3.0136682184431813</v>
      </c>
      <c r="AC34" s="54">
        <f t="shared" si="2"/>
        <v>14.285714285714285</v>
      </c>
      <c r="AD34" s="54">
        <f t="shared" si="3"/>
        <v>8</v>
      </c>
      <c r="AE34" s="54">
        <f t="array" ref="AE34">SUM(IF($C34:$Y34&lt;0,1,0))</f>
        <v>6</v>
      </c>
      <c r="AF34" s="54">
        <f t="shared" si="4"/>
        <v>75</v>
      </c>
      <c r="AG34" s="54">
        <f t="shared" si="11"/>
        <v>45.833333333333336</v>
      </c>
      <c r="AH34" s="54">
        <f t="array" ref="AH34">SUM(IF($C34:$Y34&gt;20,1,0))</f>
        <v>0</v>
      </c>
      <c r="AI34" s="54">
        <f t="shared" si="5"/>
        <v>0</v>
      </c>
      <c r="AJ34" s="54">
        <f t="shared" si="12"/>
        <v>16.666666666666668</v>
      </c>
      <c r="AK34" s="54">
        <f t="array" ref="AK34">SUM(IF($C34:$Y34&gt;40,1,0))</f>
        <v>0</v>
      </c>
      <c r="AL34" s="54">
        <f t="shared" si="6"/>
        <v>0</v>
      </c>
      <c r="AM34" s="54">
        <f t="shared" si="13"/>
        <v>4.166666666666667</v>
      </c>
      <c r="AN34" s="54">
        <f t="shared" si="7"/>
        <v>-9.3136255417076708</v>
      </c>
      <c r="AO34" s="54">
        <f t="shared" si="8"/>
        <v>-3.8293407938450765</v>
      </c>
      <c r="AP34" s="54"/>
      <c r="AQ34" s="54">
        <f t="shared" si="9"/>
        <v>14.285714285714285</v>
      </c>
      <c r="AR34" s="14"/>
      <c r="AS34" s="14"/>
      <c r="AT34" s="14"/>
      <c r="AU34" s="14"/>
      <c r="AV34" s="14"/>
      <c r="AW34" s="14"/>
      <c r="AX34" s="14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</row>
    <row r="35" spans="1:131" x14ac:dyDescent="0.4">
      <c r="A35" s="13"/>
      <c r="B35" s="15">
        <v>1526</v>
      </c>
      <c r="D35" s="54"/>
      <c r="E35" s="54"/>
      <c r="F35" s="69">
        <v>4.8076923076923084</v>
      </c>
      <c r="G35" s="54">
        <v>43.636363636363626</v>
      </c>
      <c r="H35" s="54"/>
      <c r="I35" s="54">
        <v>-6.5040650406504081</v>
      </c>
      <c r="J35" s="54">
        <v>-0.57124112565715146</v>
      </c>
      <c r="K35" s="54">
        <v>18.29968528190706</v>
      </c>
      <c r="L35" s="54">
        <v>-2.446917429288753</v>
      </c>
      <c r="M35" s="54"/>
      <c r="N35" s="54"/>
      <c r="O35" s="54"/>
      <c r="P35" s="54">
        <v>-4.081632653061229</v>
      </c>
      <c r="Q35" s="54"/>
      <c r="R35" s="54"/>
      <c r="S35" s="54">
        <v>3.1007751937984551</v>
      </c>
      <c r="T35" s="54"/>
      <c r="U35" s="54"/>
      <c r="V35" s="54"/>
      <c r="W35" s="54"/>
      <c r="X35" s="54"/>
      <c r="Y35" s="54"/>
      <c r="Z35" s="54">
        <f t="shared" si="0"/>
        <v>7.0300825213879881</v>
      </c>
      <c r="AA35" s="54">
        <f t="shared" si="1"/>
        <v>1.2647670340706518</v>
      </c>
      <c r="AB35" s="54">
        <f t="shared" si="10"/>
        <v>2.4195250307578795</v>
      </c>
      <c r="AC35" s="54">
        <f t="shared" si="2"/>
        <v>43.636363636363626</v>
      </c>
      <c r="AD35" s="54">
        <f t="shared" si="3"/>
        <v>8</v>
      </c>
      <c r="AE35" s="54">
        <f t="array" ref="AE35">SUM(IF($C35:$Y35&lt;0,1,0))</f>
        <v>4</v>
      </c>
      <c r="AF35" s="54">
        <f t="shared" si="4"/>
        <v>50</v>
      </c>
      <c r="AG35" s="54">
        <f t="shared" si="11"/>
        <v>47.916666666666664</v>
      </c>
      <c r="AH35" s="54">
        <f t="array" ref="AH35">SUM(IF($C35:$Y35&gt;20,1,0))</f>
        <v>1</v>
      </c>
      <c r="AI35" s="54">
        <f t="shared" si="5"/>
        <v>12.5</v>
      </c>
      <c r="AJ35" s="54">
        <f t="shared" si="12"/>
        <v>14.583333333333334</v>
      </c>
      <c r="AK35" s="54">
        <f t="array" ref="AK35">SUM(IF($C35:$Y35&gt;40,1,0))</f>
        <v>1</v>
      </c>
      <c r="AL35" s="54">
        <f t="shared" si="6"/>
        <v>12.5</v>
      </c>
      <c r="AM35" s="54">
        <f t="shared" si="13"/>
        <v>6.25</v>
      </c>
      <c r="AN35" s="54">
        <f t="shared" si="7"/>
        <v>7.0300825213879881</v>
      </c>
      <c r="AO35" s="54">
        <f t="shared" si="8"/>
        <v>1.2647670340706518</v>
      </c>
      <c r="AP35" s="54"/>
      <c r="AQ35" s="54">
        <f t="shared" si="9"/>
        <v>43.636363636363626</v>
      </c>
      <c r="AR35" s="14"/>
      <c r="AS35" s="14"/>
      <c r="AT35" s="14"/>
      <c r="AU35" s="14"/>
      <c r="AV35" s="14"/>
      <c r="AW35" s="14"/>
      <c r="AX35" s="14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</row>
    <row r="36" spans="1:131" x14ac:dyDescent="0.4">
      <c r="A36" s="13"/>
      <c r="B36" s="15">
        <v>1527</v>
      </c>
      <c r="D36" s="54"/>
      <c r="E36" s="54"/>
      <c r="F36" s="69">
        <v>-9.1743119266055047</v>
      </c>
      <c r="G36" s="54">
        <v>7.5949367088607556</v>
      </c>
      <c r="H36" s="54"/>
      <c r="I36" s="54">
        <v>8.6956521739130377</v>
      </c>
      <c r="J36" s="54">
        <v>8.1327602337573968</v>
      </c>
      <c r="K36" s="54">
        <v>173.10975379858988</v>
      </c>
      <c r="L36" s="54">
        <v>16.763189388558764</v>
      </c>
      <c r="M36" s="54"/>
      <c r="N36" s="54"/>
      <c r="O36" s="54"/>
      <c r="P36" s="54">
        <v>7.4468085106383031</v>
      </c>
      <c r="Q36" s="54"/>
      <c r="R36" s="54"/>
      <c r="S36" s="54">
        <v>10.526315789473696</v>
      </c>
      <c r="T36" s="54"/>
      <c r="U36" s="54"/>
      <c r="V36" s="54"/>
      <c r="W36" s="54"/>
      <c r="X36" s="54"/>
      <c r="Y36" s="54"/>
      <c r="Z36" s="54">
        <f t="shared" si="0"/>
        <v>27.886888084648291</v>
      </c>
      <c r="AA36" s="54">
        <f t="shared" si="1"/>
        <v>8.4142062038352172</v>
      </c>
      <c r="AB36" s="54">
        <f t="shared" si="10"/>
        <v>-0.11135852179085177</v>
      </c>
      <c r="AC36" s="54">
        <f t="shared" si="2"/>
        <v>173.10975379858988</v>
      </c>
      <c r="AD36" s="54">
        <f t="shared" si="3"/>
        <v>8</v>
      </c>
      <c r="AE36" s="54">
        <f t="array" ref="AE36">SUM(IF($C36:$Y36&lt;0,1,0))</f>
        <v>1</v>
      </c>
      <c r="AF36" s="54">
        <f t="shared" si="4"/>
        <v>12.5</v>
      </c>
      <c r="AG36" s="54">
        <f t="shared" si="11"/>
        <v>47.916666666666664</v>
      </c>
      <c r="AH36" s="54">
        <f t="array" ref="AH36">SUM(IF($C36:$Y36&gt;20,1,0))</f>
        <v>1</v>
      </c>
      <c r="AI36" s="54">
        <f t="shared" si="5"/>
        <v>12.5</v>
      </c>
      <c r="AJ36" s="54">
        <f t="shared" si="12"/>
        <v>6.25</v>
      </c>
      <c r="AK36" s="54">
        <f t="array" ref="AK36">SUM(IF($C36:$Y36&gt;40,1,0))</f>
        <v>1</v>
      </c>
      <c r="AL36" s="54">
        <f t="shared" si="6"/>
        <v>12.5</v>
      </c>
      <c r="AM36" s="54">
        <f t="shared" si="13"/>
        <v>4.166666666666667</v>
      </c>
      <c r="AN36" s="54">
        <f t="shared" si="7"/>
        <v>27.886888084648291</v>
      </c>
      <c r="AO36" s="54">
        <f t="shared" si="8"/>
        <v>8.4142062038352172</v>
      </c>
      <c r="AP36" s="54"/>
      <c r="AQ36" s="54">
        <f t="shared" si="9"/>
        <v>173.10975379858988</v>
      </c>
      <c r="AR36" s="14"/>
      <c r="AS36" s="14"/>
      <c r="AT36" s="14"/>
      <c r="AU36" s="14"/>
      <c r="AV36" s="14"/>
      <c r="AW36" s="14"/>
      <c r="AX36" s="14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</row>
    <row r="37" spans="1:131" x14ac:dyDescent="0.4">
      <c r="A37" s="13"/>
      <c r="B37" s="15">
        <v>1528</v>
      </c>
      <c r="D37" s="54"/>
      <c r="E37" s="54"/>
      <c r="F37" s="69">
        <v>1.0101010101010102</v>
      </c>
      <c r="G37" s="54">
        <v>3.529411764705892</v>
      </c>
      <c r="H37" s="54"/>
      <c r="I37" s="54">
        <v>26.400000000000002</v>
      </c>
      <c r="J37" s="54">
        <v>8.5650977107692086</v>
      </c>
      <c r="K37" s="54">
        <v>31.140141865300251</v>
      </c>
      <c r="L37" s="54">
        <v>9.1384710593216631</v>
      </c>
      <c r="M37" s="54"/>
      <c r="N37" s="54"/>
      <c r="O37" s="54"/>
      <c r="P37" s="54">
        <v>-1.980198019801982</v>
      </c>
      <c r="Q37" s="54"/>
      <c r="R37" s="54"/>
      <c r="S37" s="54">
        <v>21.7687074829932</v>
      </c>
      <c r="T37" s="54"/>
      <c r="U37" s="54"/>
      <c r="V37" s="54"/>
      <c r="W37" s="54"/>
      <c r="X37" s="54"/>
      <c r="Y37" s="54"/>
      <c r="Z37" s="54">
        <f t="shared" si="0"/>
        <v>12.446466609173655</v>
      </c>
      <c r="AA37" s="54">
        <f t="shared" si="1"/>
        <v>8.8517843850454359</v>
      </c>
      <c r="AB37" s="54">
        <f t="shared" si="10"/>
        <v>1.5314026421498934</v>
      </c>
      <c r="AC37" s="54">
        <f t="shared" si="2"/>
        <v>31.140141865300251</v>
      </c>
      <c r="AD37" s="54">
        <f t="shared" si="3"/>
        <v>8</v>
      </c>
      <c r="AE37" s="54">
        <f t="array" ref="AE37">SUM(IF($C37:$Y37&lt;0,1,0))</f>
        <v>1</v>
      </c>
      <c r="AF37" s="54">
        <f t="shared" si="4"/>
        <v>12.5</v>
      </c>
      <c r="AG37" s="54">
        <f t="shared" si="11"/>
        <v>41.666666666666664</v>
      </c>
      <c r="AH37" s="54">
        <f t="array" ref="AH37">SUM(IF($C37:$Y37&gt;20,1,0))</f>
        <v>3</v>
      </c>
      <c r="AI37" s="54">
        <f t="shared" si="5"/>
        <v>37.5</v>
      </c>
      <c r="AJ37" s="54">
        <f t="shared" si="12"/>
        <v>12.5</v>
      </c>
      <c r="AK37" s="54">
        <f t="array" ref="AK37">SUM(IF($C37:$Y37&gt;40,1,0))</f>
        <v>0</v>
      </c>
      <c r="AL37" s="54">
        <f t="shared" si="6"/>
        <v>0</v>
      </c>
      <c r="AM37" s="54">
        <f t="shared" si="13"/>
        <v>4.166666666666667</v>
      </c>
      <c r="AN37" s="54">
        <f t="shared" si="7"/>
        <v>12.446466609173655</v>
      </c>
      <c r="AO37" s="54">
        <f t="shared" si="8"/>
        <v>8.8517843850454359</v>
      </c>
      <c r="AP37" s="54"/>
      <c r="AQ37" s="54">
        <f t="shared" si="9"/>
        <v>31.140141865300251</v>
      </c>
      <c r="AR37" s="14"/>
      <c r="AS37" s="14"/>
      <c r="AT37" s="14"/>
      <c r="AU37" s="14"/>
      <c r="AV37" s="14"/>
      <c r="AW37" s="14"/>
      <c r="AX37" s="14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</row>
    <row r="38" spans="1:131" x14ac:dyDescent="0.4">
      <c r="A38" s="13"/>
      <c r="B38" s="15">
        <v>1529</v>
      </c>
      <c r="D38" s="54"/>
      <c r="E38" s="54"/>
      <c r="F38" s="69">
        <v>2</v>
      </c>
      <c r="G38" s="54">
        <v>1.1363636363636465</v>
      </c>
      <c r="H38" s="54"/>
      <c r="I38" s="54">
        <v>4.4303797468354444</v>
      </c>
      <c r="J38" s="54">
        <v>6.687615644611089</v>
      </c>
      <c r="K38" s="54">
        <v>17.635778845603799</v>
      </c>
      <c r="L38" s="54">
        <v>-4.3637227327575356</v>
      </c>
      <c r="M38" s="54"/>
      <c r="N38" s="54"/>
      <c r="O38" s="54"/>
      <c r="P38" s="54">
        <v>-2.0202020202020221</v>
      </c>
      <c r="Q38" s="54"/>
      <c r="R38" s="54"/>
      <c r="S38" s="54">
        <v>-11.173184357541899</v>
      </c>
      <c r="T38" s="54"/>
      <c r="U38" s="54"/>
      <c r="V38" s="54"/>
      <c r="W38" s="54"/>
      <c r="X38" s="54"/>
      <c r="Y38" s="54"/>
      <c r="Z38" s="54">
        <f t="shared" si="0"/>
        <v>1.7916285953640649</v>
      </c>
      <c r="AA38" s="54">
        <f t="shared" si="1"/>
        <v>1.5681818181818232</v>
      </c>
      <c r="AB38" s="54">
        <f t="shared" si="10"/>
        <v>3.2876709901541079</v>
      </c>
      <c r="AC38" s="54">
        <f t="shared" si="2"/>
        <v>17.635778845603799</v>
      </c>
      <c r="AD38" s="54">
        <f t="shared" si="3"/>
        <v>8</v>
      </c>
      <c r="AE38" s="54">
        <f t="array" ref="AE38">SUM(IF($C38:$Y38&lt;0,1,0))</f>
        <v>3</v>
      </c>
      <c r="AF38" s="54">
        <f t="shared" si="4"/>
        <v>37.5</v>
      </c>
      <c r="AG38" s="54">
        <f t="shared" si="11"/>
        <v>37.5</v>
      </c>
      <c r="AH38" s="54">
        <f t="array" ref="AH38">SUM(IF($C38:$Y38&gt;20,1,0))</f>
        <v>0</v>
      </c>
      <c r="AI38" s="54">
        <f t="shared" si="5"/>
        <v>0</v>
      </c>
      <c r="AJ38" s="54">
        <f t="shared" si="12"/>
        <v>12.5</v>
      </c>
      <c r="AK38" s="54">
        <f t="array" ref="AK38">SUM(IF($C38:$Y38&gt;40,1,0))</f>
        <v>0</v>
      </c>
      <c r="AL38" s="54">
        <f t="shared" si="6"/>
        <v>0</v>
      </c>
      <c r="AM38" s="54">
        <f t="shared" si="13"/>
        <v>4.166666666666667</v>
      </c>
      <c r="AN38" s="54">
        <f t="shared" si="7"/>
        <v>1.7916285953640649</v>
      </c>
      <c r="AO38" s="54">
        <f t="shared" si="8"/>
        <v>1.5681818181818232</v>
      </c>
      <c r="AP38" s="54"/>
      <c r="AQ38" s="54">
        <f t="shared" si="9"/>
        <v>17.635778845603799</v>
      </c>
      <c r="AR38" s="14"/>
      <c r="AS38" s="14"/>
      <c r="AT38" s="14"/>
      <c r="AU38" s="14"/>
      <c r="AV38" s="14"/>
      <c r="AW38" s="14"/>
      <c r="AX38" s="14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</row>
    <row r="39" spans="1:131" x14ac:dyDescent="0.4">
      <c r="A39" s="13"/>
      <c r="B39" s="15">
        <v>1530</v>
      </c>
      <c r="D39" s="54"/>
      <c r="E39" s="54"/>
      <c r="F39" s="69">
        <v>38.235294117647058</v>
      </c>
      <c r="G39" s="54">
        <v>4.4943820224719211</v>
      </c>
      <c r="H39" s="54"/>
      <c r="I39" s="54">
        <v>16.36363636363636</v>
      </c>
      <c r="J39" s="54">
        <v>25.729836595633305</v>
      </c>
      <c r="K39" s="54">
        <v>-50.366804641677817</v>
      </c>
      <c r="L39" s="54">
        <v>3.3620343543744102</v>
      </c>
      <c r="M39" s="54"/>
      <c r="N39" s="54"/>
      <c r="O39" s="54"/>
      <c r="P39" s="54">
        <v>4.1237113402061931</v>
      </c>
      <c r="Q39" s="54"/>
      <c r="R39" s="54"/>
      <c r="S39" s="54">
        <v>6.2893081761006275</v>
      </c>
      <c r="T39" s="54"/>
      <c r="U39" s="54"/>
      <c r="V39" s="54"/>
      <c r="W39" s="54"/>
      <c r="X39" s="54"/>
      <c r="Y39" s="54"/>
      <c r="Z39" s="54">
        <f t="shared" si="0"/>
        <v>6.0289247910490067</v>
      </c>
      <c r="AA39" s="54">
        <f t="shared" si="1"/>
        <v>5.3918450992862743</v>
      </c>
      <c r="AB39" s="54">
        <f t="shared" si="10"/>
        <v>3.6102406244290548</v>
      </c>
      <c r="AC39" s="54">
        <f t="shared" si="2"/>
        <v>38.235294117647058</v>
      </c>
      <c r="AD39" s="54">
        <f t="shared" si="3"/>
        <v>8</v>
      </c>
      <c r="AE39" s="54">
        <f t="array" ref="AE39">SUM(IF($C39:$Y39&lt;0,1,0))</f>
        <v>1</v>
      </c>
      <c r="AF39" s="54">
        <f t="shared" si="4"/>
        <v>12.5</v>
      </c>
      <c r="AG39" s="54">
        <f t="shared" si="11"/>
        <v>33.333333333333336</v>
      </c>
      <c r="AH39" s="54">
        <f t="array" ref="AH39">SUM(IF($C39:$Y39&gt;20,1,0))</f>
        <v>2</v>
      </c>
      <c r="AI39" s="54">
        <f t="shared" si="5"/>
        <v>25</v>
      </c>
      <c r="AJ39" s="54">
        <f t="shared" si="12"/>
        <v>14.583333333333334</v>
      </c>
      <c r="AK39" s="54">
        <f t="array" ref="AK39">SUM(IF($C39:$Y39&gt;40,1,0))</f>
        <v>0</v>
      </c>
      <c r="AL39" s="54">
        <f t="shared" si="6"/>
        <v>0</v>
      </c>
      <c r="AM39" s="54">
        <f t="shared" si="13"/>
        <v>4.166666666666667</v>
      </c>
      <c r="AN39" s="54">
        <f t="shared" si="7"/>
        <v>6.0289247910490067</v>
      </c>
      <c r="AO39" s="54">
        <f t="shared" si="8"/>
        <v>5.3918450992862743</v>
      </c>
      <c r="AP39" s="54"/>
      <c r="AQ39" s="54">
        <f t="shared" si="9"/>
        <v>38.235294117647058</v>
      </c>
      <c r="AR39" s="14"/>
      <c r="AS39" s="14"/>
      <c r="AT39" s="14"/>
      <c r="AU39" s="14"/>
      <c r="AV39" s="14"/>
      <c r="AW39" s="14"/>
      <c r="AX39" s="14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</row>
    <row r="40" spans="1:131" x14ac:dyDescent="0.4">
      <c r="A40" s="13"/>
      <c r="B40" s="15">
        <v>1531</v>
      </c>
      <c r="D40" s="54"/>
      <c r="E40" s="54"/>
      <c r="F40" s="69">
        <v>-12.056737588652481</v>
      </c>
      <c r="G40" s="54">
        <v>21.505376344086024</v>
      </c>
      <c r="H40" s="54"/>
      <c r="I40" s="54">
        <v>-9.375</v>
      </c>
      <c r="J40" s="54">
        <v>0.55035890142691724</v>
      </c>
      <c r="K40" s="54">
        <v>38.486983837462645</v>
      </c>
      <c r="L40" s="54">
        <v>6.9920428261802003</v>
      </c>
      <c r="M40" s="54"/>
      <c r="N40" s="54"/>
      <c r="O40" s="54"/>
      <c r="P40" s="54">
        <v>2.9702970297029729</v>
      </c>
      <c r="Q40" s="54"/>
      <c r="R40" s="54"/>
      <c r="S40" s="54">
        <v>-8.875739644970416</v>
      </c>
      <c r="T40" s="54"/>
      <c r="U40" s="54"/>
      <c r="V40" s="54"/>
      <c r="W40" s="54"/>
      <c r="X40" s="54"/>
      <c r="Y40" s="54"/>
      <c r="Z40" s="54">
        <f t="shared" si="0"/>
        <v>5.0246977131544837</v>
      </c>
      <c r="AA40" s="54">
        <f t="shared" si="1"/>
        <v>1.7603279655649451</v>
      </c>
      <c r="AB40" s="54">
        <f t="shared" si="10"/>
        <v>4.5418520843307251</v>
      </c>
      <c r="AC40" s="54">
        <f t="shared" si="2"/>
        <v>38.486983837462645</v>
      </c>
      <c r="AD40" s="54">
        <f t="shared" si="3"/>
        <v>8</v>
      </c>
      <c r="AE40" s="54">
        <f t="array" ref="AE40">SUM(IF($C40:$Y40&lt;0,1,0))</f>
        <v>3</v>
      </c>
      <c r="AF40" s="54">
        <f t="shared" si="4"/>
        <v>37.5</v>
      </c>
      <c r="AG40" s="54">
        <f t="shared" si="11"/>
        <v>27.083333333333332</v>
      </c>
      <c r="AH40" s="54">
        <f t="array" ref="AH40">SUM(IF($C40:$Y40&gt;20,1,0))</f>
        <v>2</v>
      </c>
      <c r="AI40" s="54">
        <f t="shared" si="5"/>
        <v>25</v>
      </c>
      <c r="AJ40" s="54">
        <f t="shared" si="12"/>
        <v>18.75</v>
      </c>
      <c r="AK40" s="54">
        <f t="array" ref="AK40">SUM(IF($C40:$Y40&gt;40,1,0))</f>
        <v>0</v>
      </c>
      <c r="AL40" s="54">
        <f t="shared" si="6"/>
        <v>0</v>
      </c>
      <c r="AM40" s="54">
        <f t="shared" si="13"/>
        <v>4.166666666666667</v>
      </c>
      <c r="AN40" s="54">
        <f t="shared" si="7"/>
        <v>5.0246977131544837</v>
      </c>
      <c r="AO40" s="54">
        <f t="shared" si="8"/>
        <v>1.7603279655649451</v>
      </c>
      <c r="AP40" s="54"/>
      <c r="AQ40" s="54">
        <f t="shared" si="9"/>
        <v>38.486983837462645</v>
      </c>
      <c r="AR40" s="14"/>
      <c r="AS40" s="14"/>
      <c r="AT40" s="14"/>
      <c r="AU40" s="14"/>
      <c r="AV40" s="14"/>
      <c r="AW40" s="14"/>
      <c r="AX40" s="14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</row>
    <row r="41" spans="1:131" x14ac:dyDescent="0.4">
      <c r="A41" s="13"/>
      <c r="B41" s="15">
        <v>1532</v>
      </c>
      <c r="D41" s="54"/>
      <c r="E41" s="54"/>
      <c r="F41" s="69">
        <v>4.838709677419355</v>
      </c>
      <c r="G41" s="54">
        <v>-14.159292035398231</v>
      </c>
      <c r="H41" s="54"/>
      <c r="I41" s="54">
        <v>-8.045977011494255</v>
      </c>
      <c r="J41" s="54">
        <v>-10.039919844194234</v>
      </c>
      <c r="K41" s="54">
        <v>-26.226815707387622</v>
      </c>
      <c r="L41" s="54">
        <v>-20.031710866568464</v>
      </c>
      <c r="M41" s="54"/>
      <c r="N41" s="54"/>
      <c r="O41" s="54"/>
      <c r="P41" s="54">
        <v>1.9230769230769162</v>
      </c>
      <c r="Q41" s="54"/>
      <c r="R41" s="54"/>
      <c r="S41" s="54">
        <v>16.233766233766247</v>
      </c>
      <c r="T41" s="54"/>
      <c r="U41" s="54"/>
      <c r="V41" s="54"/>
      <c r="W41" s="54"/>
      <c r="X41" s="54"/>
      <c r="Y41" s="54"/>
      <c r="Z41" s="54">
        <f t="shared" si="0"/>
        <v>-6.9385203288475346</v>
      </c>
      <c r="AA41" s="54">
        <f t="shared" si="1"/>
        <v>-9.0429484278442445</v>
      </c>
      <c r="AB41" s="54">
        <f t="shared" si="10"/>
        <v>2.8238995073449087</v>
      </c>
      <c r="AC41" s="54">
        <f t="shared" si="2"/>
        <v>16.233766233766247</v>
      </c>
      <c r="AD41" s="54">
        <f t="shared" si="3"/>
        <v>8</v>
      </c>
      <c r="AE41" s="54">
        <f t="array" ref="AE41">SUM(IF($C41:$Y41&lt;0,1,0))</f>
        <v>5</v>
      </c>
      <c r="AF41" s="54">
        <f t="shared" si="4"/>
        <v>62.5</v>
      </c>
      <c r="AG41" s="54">
        <f t="shared" si="11"/>
        <v>29.166666666666668</v>
      </c>
      <c r="AH41" s="54">
        <f t="array" ref="AH41">SUM(IF($C41:$Y41&gt;20,1,0))</f>
        <v>0</v>
      </c>
      <c r="AI41" s="54">
        <f t="shared" si="5"/>
        <v>0</v>
      </c>
      <c r="AJ41" s="54">
        <f t="shared" si="12"/>
        <v>16.666666666666668</v>
      </c>
      <c r="AK41" s="54">
        <f t="array" ref="AK41">SUM(IF($C41:$Y41&gt;40,1,0))</f>
        <v>0</v>
      </c>
      <c r="AL41" s="54">
        <f t="shared" si="6"/>
        <v>0</v>
      </c>
      <c r="AM41" s="54">
        <f t="shared" si="13"/>
        <v>2.0833333333333335</v>
      </c>
      <c r="AN41" s="54">
        <f t="shared" si="7"/>
        <v>-6.9385203288475346</v>
      </c>
      <c r="AO41" s="54">
        <f t="shared" si="8"/>
        <v>-9.0429484278442445</v>
      </c>
      <c r="AP41" s="54"/>
      <c r="AQ41" s="54">
        <f t="shared" si="9"/>
        <v>16.233766233766247</v>
      </c>
      <c r="AR41" s="14"/>
      <c r="AS41" s="14"/>
      <c r="AT41" s="14"/>
      <c r="AU41" s="14"/>
      <c r="AV41" s="14"/>
      <c r="AW41" s="14"/>
      <c r="AX41" s="14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</row>
    <row r="42" spans="1:131" x14ac:dyDescent="0.4">
      <c r="A42" s="13"/>
      <c r="B42" s="15">
        <v>1533</v>
      </c>
      <c r="D42" s="54"/>
      <c r="E42" s="54"/>
      <c r="F42" s="69">
        <v>8.4615384615384617</v>
      </c>
      <c r="G42" s="54">
        <v>-30.927835051546392</v>
      </c>
      <c r="H42" s="54"/>
      <c r="I42" s="54">
        <v>-1.8750000000000044</v>
      </c>
      <c r="J42" s="54">
        <v>16.976708343340995</v>
      </c>
      <c r="K42" s="54">
        <v>30.069657013249575</v>
      </c>
      <c r="L42" s="54">
        <v>1.3074545986195396</v>
      </c>
      <c r="M42" s="54"/>
      <c r="N42" s="54"/>
      <c r="O42" s="54"/>
      <c r="P42" s="54">
        <v>-4.7169811320754711</v>
      </c>
      <c r="Q42" s="54"/>
      <c r="R42" s="54"/>
      <c r="S42" s="54">
        <v>-5.5865921787709549</v>
      </c>
      <c r="T42" s="54"/>
      <c r="U42" s="54"/>
      <c r="V42" s="54"/>
      <c r="W42" s="54"/>
      <c r="X42" s="54"/>
      <c r="Y42" s="54"/>
      <c r="Z42" s="54">
        <f t="shared" si="0"/>
        <v>1.713618756794469</v>
      </c>
      <c r="AA42" s="54">
        <f t="shared" si="1"/>
        <v>-0.28377270069023242</v>
      </c>
      <c r="AB42" s="54">
        <f t="shared" si="10"/>
        <v>1.3742363565906668</v>
      </c>
      <c r="AC42" s="54">
        <f t="shared" si="2"/>
        <v>30.069657013249575</v>
      </c>
      <c r="AD42" s="54">
        <f t="shared" si="3"/>
        <v>8</v>
      </c>
      <c r="AE42" s="54">
        <f t="array" ref="AE42">SUM(IF($C42:$Y42&lt;0,1,0))</f>
        <v>4</v>
      </c>
      <c r="AF42" s="54">
        <f t="shared" si="4"/>
        <v>50</v>
      </c>
      <c r="AG42" s="54">
        <f t="shared" si="11"/>
        <v>35.416666666666664</v>
      </c>
      <c r="AH42" s="54">
        <f t="array" ref="AH42">SUM(IF($C42:$Y42&gt;20,1,0))</f>
        <v>1</v>
      </c>
      <c r="AI42" s="54">
        <f t="shared" si="5"/>
        <v>12.5</v>
      </c>
      <c r="AJ42" s="54">
        <f t="shared" si="12"/>
        <v>16.666666666666668</v>
      </c>
      <c r="AK42" s="54">
        <f t="array" ref="AK42">SUM(IF($C42:$Y42&gt;40,1,0))</f>
        <v>0</v>
      </c>
      <c r="AL42" s="54">
        <f t="shared" si="6"/>
        <v>0</v>
      </c>
      <c r="AM42" s="54">
        <f t="shared" si="13"/>
        <v>0</v>
      </c>
      <c r="AN42" s="54">
        <f t="shared" si="7"/>
        <v>1.713618756794469</v>
      </c>
      <c r="AO42" s="54">
        <f t="shared" si="8"/>
        <v>-0.28377270069023242</v>
      </c>
      <c r="AP42" s="54"/>
      <c r="AQ42" s="54">
        <f t="shared" si="9"/>
        <v>30.069657013249575</v>
      </c>
      <c r="AR42" s="14"/>
      <c r="AS42" s="14"/>
      <c r="AT42" s="14"/>
      <c r="AU42" s="14"/>
      <c r="AV42" s="14"/>
      <c r="AW42" s="14"/>
      <c r="AX42" s="14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</row>
    <row r="43" spans="1:131" x14ac:dyDescent="0.4">
      <c r="A43" s="13"/>
      <c r="B43" s="15">
        <v>1534</v>
      </c>
      <c r="D43" s="54"/>
      <c r="E43" s="54"/>
      <c r="F43" s="69">
        <v>-9.9290780141843982</v>
      </c>
      <c r="G43" s="54">
        <v>4.4776119402984982</v>
      </c>
      <c r="H43" s="54"/>
      <c r="I43" s="54">
        <v>-3.1847133757961776</v>
      </c>
      <c r="J43" s="54">
        <v>1.6069702041018097</v>
      </c>
      <c r="K43" s="54">
        <v>9.2836511060210078</v>
      </c>
      <c r="L43" s="54">
        <v>-6.9268671212451611</v>
      </c>
      <c r="M43" s="54"/>
      <c r="N43" s="54"/>
      <c r="O43" s="54"/>
      <c r="P43" s="54">
        <v>5.9405940594059459</v>
      </c>
      <c r="Q43" s="54"/>
      <c r="R43" s="54"/>
      <c r="S43" s="54">
        <v>-14.201183431952657</v>
      </c>
      <c r="T43" s="54"/>
      <c r="U43" s="54"/>
      <c r="V43" s="54"/>
      <c r="W43" s="54"/>
      <c r="X43" s="54"/>
      <c r="Y43" s="54"/>
      <c r="Z43" s="54">
        <f t="shared" si="0"/>
        <v>-1.6166268291688917</v>
      </c>
      <c r="AA43" s="54">
        <f t="shared" si="1"/>
        <v>-0.78887158584718398</v>
      </c>
      <c r="AB43" s="54">
        <f t="shared" si="10"/>
        <v>-0.23253963855810303</v>
      </c>
      <c r="AC43" s="54">
        <f t="shared" si="2"/>
        <v>9.2836511060210078</v>
      </c>
      <c r="AD43" s="54">
        <f t="shared" si="3"/>
        <v>8</v>
      </c>
      <c r="AE43" s="54">
        <f t="array" ref="AE43">SUM(IF($C43:$Y43&lt;0,1,0))</f>
        <v>4</v>
      </c>
      <c r="AF43" s="54">
        <f t="shared" si="4"/>
        <v>50</v>
      </c>
      <c r="AG43" s="54">
        <f t="shared" si="11"/>
        <v>41.666666666666664</v>
      </c>
      <c r="AH43" s="54">
        <f t="array" ref="AH43">SUM(IF($C43:$Y43&gt;20,1,0))</f>
        <v>0</v>
      </c>
      <c r="AI43" s="54">
        <f t="shared" si="5"/>
        <v>0</v>
      </c>
      <c r="AJ43" s="54">
        <f t="shared" si="12"/>
        <v>10.416666666666666</v>
      </c>
      <c r="AK43" s="54">
        <f t="array" ref="AK43">SUM(IF($C43:$Y43&gt;40,1,0))</f>
        <v>0</v>
      </c>
      <c r="AL43" s="54">
        <f t="shared" si="6"/>
        <v>0</v>
      </c>
      <c r="AM43" s="54">
        <f t="shared" si="13"/>
        <v>0</v>
      </c>
      <c r="AN43" s="54">
        <f t="shared" si="7"/>
        <v>-1.6166268291688917</v>
      </c>
      <c r="AO43" s="54">
        <f t="shared" si="8"/>
        <v>-0.78887158584718398</v>
      </c>
      <c r="AP43" s="54"/>
      <c r="AQ43" s="54">
        <f t="shared" si="9"/>
        <v>9.2836511060210078</v>
      </c>
      <c r="AR43" s="14"/>
      <c r="AS43" s="14"/>
      <c r="AT43" s="14"/>
      <c r="AU43" s="14"/>
      <c r="AV43" s="14"/>
      <c r="AW43" s="14"/>
      <c r="AX43" s="14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</row>
    <row r="44" spans="1:131" x14ac:dyDescent="0.4">
      <c r="A44" s="13"/>
      <c r="B44" s="15">
        <v>1535</v>
      </c>
      <c r="D44" s="54"/>
      <c r="E44" s="54"/>
      <c r="F44" s="69">
        <v>0</v>
      </c>
      <c r="G44" s="54">
        <v>82.857142857142847</v>
      </c>
      <c r="H44" s="54"/>
      <c r="I44" s="54">
        <v>-5.9210526315789487</v>
      </c>
      <c r="J44" s="54">
        <v>-23.602931476030754</v>
      </c>
      <c r="K44" s="54">
        <v>-65.246270117696554</v>
      </c>
      <c r="L44" s="54">
        <v>27.690788536785703</v>
      </c>
      <c r="M44" s="54"/>
      <c r="N44" s="54"/>
      <c r="O44" s="54"/>
      <c r="P44" s="54">
        <v>-3.7383177570093462</v>
      </c>
      <c r="Q44" s="54"/>
      <c r="R44" s="54"/>
      <c r="S44" s="54">
        <v>-9.6551724137930997</v>
      </c>
      <c r="T44" s="54"/>
      <c r="U44" s="54"/>
      <c r="V44" s="54"/>
      <c r="W44" s="54"/>
      <c r="X44" s="54"/>
      <c r="Y44" s="54"/>
      <c r="Z44" s="54">
        <f t="shared" si="0"/>
        <v>0.29802337472748142</v>
      </c>
      <c r="AA44" s="54">
        <f t="shared" si="1"/>
        <v>-4.8296851942941474</v>
      </c>
      <c r="AB44" s="54">
        <f t="shared" si="10"/>
        <v>-1.2988508073040983</v>
      </c>
      <c r="AC44" s="54">
        <f t="shared" si="2"/>
        <v>82.857142857142847</v>
      </c>
      <c r="AD44" s="54">
        <f t="shared" si="3"/>
        <v>8</v>
      </c>
      <c r="AE44" s="54">
        <f t="array" ref="AE44">SUM(IF($C44:$Y44&lt;0,1,0))</f>
        <v>5</v>
      </c>
      <c r="AF44" s="54">
        <f t="shared" si="4"/>
        <v>62.5</v>
      </c>
      <c r="AG44" s="54">
        <f t="shared" si="11"/>
        <v>45.833333333333336</v>
      </c>
      <c r="AH44" s="54">
        <f t="array" ref="AH44">SUM(IF($C44:$Y44&gt;20,1,0))</f>
        <v>2</v>
      </c>
      <c r="AI44" s="54">
        <f t="shared" si="5"/>
        <v>25</v>
      </c>
      <c r="AJ44" s="54">
        <f t="shared" si="12"/>
        <v>14.583333333333334</v>
      </c>
      <c r="AK44" s="54">
        <f t="array" ref="AK44">SUM(IF($C44:$Y44&gt;40,1,0))</f>
        <v>1</v>
      </c>
      <c r="AL44" s="54">
        <f t="shared" si="6"/>
        <v>12.5</v>
      </c>
      <c r="AM44" s="54">
        <f t="shared" si="13"/>
        <v>2.0833333333333335</v>
      </c>
      <c r="AN44" s="54">
        <f t="shared" si="7"/>
        <v>0.29802337472748142</v>
      </c>
      <c r="AO44" s="54">
        <f t="shared" si="8"/>
        <v>-4.8296851942941474</v>
      </c>
      <c r="AP44" s="54"/>
      <c r="AQ44" s="54">
        <f t="shared" si="9"/>
        <v>82.857142857142847</v>
      </c>
      <c r="AR44" s="14"/>
      <c r="AS44" s="14"/>
      <c r="AT44" s="14"/>
      <c r="AU44" s="14"/>
      <c r="AV44" s="14"/>
      <c r="AW44" s="14"/>
      <c r="AX44" s="14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</row>
    <row r="45" spans="1:131" x14ac:dyDescent="0.4">
      <c r="A45" s="13"/>
      <c r="B45" s="15">
        <v>1536</v>
      </c>
      <c r="D45" s="54"/>
      <c r="E45" s="54"/>
      <c r="F45" s="69">
        <v>-1.5748031496062991</v>
      </c>
      <c r="G45" s="54">
        <v>-5.46875</v>
      </c>
      <c r="H45" s="54"/>
      <c r="I45" s="54">
        <v>-3.4965034965035002</v>
      </c>
      <c r="J45" s="54">
        <v>-1.6909246134321876</v>
      </c>
      <c r="K45" s="54">
        <v>14.340707059319669</v>
      </c>
      <c r="L45" s="54">
        <v>-12.874646765061293</v>
      </c>
      <c r="M45" s="54"/>
      <c r="N45" s="54"/>
      <c r="O45" s="54"/>
      <c r="P45" s="54">
        <v>0.97087378640776656</v>
      </c>
      <c r="Q45" s="54"/>
      <c r="R45" s="54"/>
      <c r="S45" s="54">
        <v>25.190839694656496</v>
      </c>
      <c r="T45" s="54"/>
      <c r="U45" s="54"/>
      <c r="V45" s="54"/>
      <c r="W45" s="54"/>
      <c r="X45" s="54"/>
      <c r="Y45" s="54"/>
      <c r="Z45" s="54">
        <f t="shared" si="0"/>
        <v>1.9245990644725814</v>
      </c>
      <c r="AA45" s="54">
        <f t="shared" si="1"/>
        <v>-1.6328638815192433</v>
      </c>
      <c r="AB45" s="54">
        <f t="shared" si="10"/>
        <v>-2.4696356374383508</v>
      </c>
      <c r="AC45" s="54">
        <f t="shared" si="2"/>
        <v>25.190839694656496</v>
      </c>
      <c r="AD45" s="54">
        <f t="shared" si="3"/>
        <v>8</v>
      </c>
      <c r="AE45" s="54">
        <f t="array" ref="AE45">SUM(IF($C45:$Y45&lt;0,1,0))</f>
        <v>5</v>
      </c>
      <c r="AF45" s="54">
        <f t="shared" si="4"/>
        <v>62.5</v>
      </c>
      <c r="AG45" s="54">
        <f t="shared" si="11"/>
        <v>54.166666666666664</v>
      </c>
      <c r="AH45" s="54">
        <f t="array" ref="AH45">SUM(IF($C45:$Y45&gt;20,1,0))</f>
        <v>1</v>
      </c>
      <c r="AI45" s="54">
        <f t="shared" si="5"/>
        <v>12.5</v>
      </c>
      <c r="AJ45" s="54">
        <f t="shared" si="12"/>
        <v>12.5</v>
      </c>
      <c r="AK45" s="54">
        <f t="array" ref="AK45">SUM(IF($C45:$Y45&gt;40,1,0))</f>
        <v>0</v>
      </c>
      <c r="AL45" s="54">
        <f t="shared" si="6"/>
        <v>0</v>
      </c>
      <c r="AM45" s="54">
        <f t="shared" si="13"/>
        <v>2.0833333333333335</v>
      </c>
      <c r="AN45" s="54">
        <f t="shared" si="7"/>
        <v>1.9245990644725814</v>
      </c>
      <c r="AO45" s="54">
        <f t="shared" si="8"/>
        <v>-1.6328638815192433</v>
      </c>
      <c r="AP45" s="54"/>
      <c r="AQ45" s="54">
        <f t="shared" si="9"/>
        <v>25.190839694656496</v>
      </c>
      <c r="AR45" s="14"/>
      <c r="AS45" s="14"/>
      <c r="AT45" s="14"/>
      <c r="AU45" s="14"/>
      <c r="AV45" s="14"/>
      <c r="AW45" s="14"/>
      <c r="AX45" s="14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</row>
    <row r="46" spans="1:131" x14ac:dyDescent="0.4">
      <c r="A46" s="13"/>
      <c r="B46" s="15">
        <v>1537</v>
      </c>
      <c r="D46" s="54"/>
      <c r="E46" s="54"/>
      <c r="F46" s="69">
        <v>0</v>
      </c>
      <c r="G46" s="54">
        <v>-36.363636363636367</v>
      </c>
      <c r="H46" s="54"/>
      <c r="I46" s="54">
        <v>7.2463768115942129</v>
      </c>
      <c r="J46" s="54">
        <v>0.50034479939036203</v>
      </c>
      <c r="K46" s="54">
        <v>-2.9301374799223625</v>
      </c>
      <c r="L46" s="54">
        <v>-18.549973545944631</v>
      </c>
      <c r="M46" s="54"/>
      <c r="N46" s="54"/>
      <c r="O46" s="54"/>
      <c r="P46" s="54">
        <v>-5.7692307692307709</v>
      </c>
      <c r="Q46" s="54"/>
      <c r="R46" s="54"/>
      <c r="S46" s="54">
        <v>-5.4878048780487854</v>
      </c>
      <c r="T46" s="54"/>
      <c r="U46" s="54"/>
      <c r="V46" s="54"/>
      <c r="W46" s="54"/>
      <c r="X46" s="54"/>
      <c r="Y46" s="54"/>
      <c r="Z46" s="54">
        <f t="shared" si="0"/>
        <v>-7.6692576782247928</v>
      </c>
      <c r="AA46" s="54">
        <f t="shared" si="1"/>
        <v>-4.2089711789855739</v>
      </c>
      <c r="AB46" s="54">
        <f t="shared" si="10"/>
        <v>-3.4645188281967711</v>
      </c>
      <c r="AC46" s="54">
        <f t="shared" si="2"/>
        <v>7.2463768115942129</v>
      </c>
      <c r="AD46" s="54">
        <f t="shared" si="3"/>
        <v>8</v>
      </c>
      <c r="AE46" s="54">
        <f t="array" ref="AE46">SUM(IF($C46:$Y46&lt;0,1,0))</f>
        <v>5</v>
      </c>
      <c r="AF46" s="54">
        <f t="shared" si="4"/>
        <v>62.5</v>
      </c>
      <c r="AG46" s="54">
        <f t="shared" si="11"/>
        <v>58.333333333333336</v>
      </c>
      <c r="AH46" s="54">
        <f t="array" ref="AH46">SUM(IF($C46:$Y46&gt;20,1,0))</f>
        <v>0</v>
      </c>
      <c r="AI46" s="54">
        <f t="shared" si="5"/>
        <v>0</v>
      </c>
      <c r="AJ46" s="54">
        <f t="shared" si="12"/>
        <v>8.3333333333333339</v>
      </c>
      <c r="AK46" s="54">
        <f t="array" ref="AK46">SUM(IF($C46:$Y46&gt;40,1,0))</f>
        <v>0</v>
      </c>
      <c r="AL46" s="54">
        <f t="shared" si="6"/>
        <v>0</v>
      </c>
      <c r="AM46" s="54">
        <f t="shared" si="13"/>
        <v>2.0833333333333335</v>
      </c>
      <c r="AN46" s="54">
        <f t="shared" si="7"/>
        <v>-7.6692576782247928</v>
      </c>
      <c r="AO46" s="54">
        <f t="shared" si="8"/>
        <v>-4.2089711789855739</v>
      </c>
      <c r="AP46" s="54"/>
      <c r="AQ46" s="54">
        <f t="shared" si="9"/>
        <v>7.2463768115942129</v>
      </c>
      <c r="AR46" s="14"/>
      <c r="AS46" s="14"/>
      <c r="AT46" s="14"/>
      <c r="AU46" s="14"/>
      <c r="AV46" s="14"/>
      <c r="AW46" s="14"/>
      <c r="AX46" s="14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</row>
    <row r="47" spans="1:131" x14ac:dyDescent="0.4">
      <c r="A47" s="13"/>
      <c r="B47" s="15">
        <v>1538</v>
      </c>
      <c r="D47" s="54"/>
      <c r="E47" s="54"/>
      <c r="F47" s="69">
        <v>-0.8</v>
      </c>
      <c r="G47" s="54">
        <v>36.363636363636353</v>
      </c>
      <c r="H47" s="54"/>
      <c r="I47" s="54">
        <v>25.675675675675681</v>
      </c>
      <c r="J47" s="54">
        <v>11.108661711940538</v>
      </c>
      <c r="K47" s="54">
        <v>21.70219342840063</v>
      </c>
      <c r="L47" s="54">
        <v>11.963675650084117</v>
      </c>
      <c r="M47" s="54"/>
      <c r="N47" s="54"/>
      <c r="O47" s="54"/>
      <c r="P47" s="54">
        <v>6.1224489795918435</v>
      </c>
      <c r="Q47" s="54"/>
      <c r="R47" s="54"/>
      <c r="S47" s="54">
        <v>-10.967741935483865</v>
      </c>
      <c r="T47" s="54"/>
      <c r="U47" s="54"/>
      <c r="V47" s="54"/>
      <c r="W47" s="54"/>
      <c r="X47" s="54"/>
      <c r="Y47" s="54"/>
      <c r="Z47" s="54">
        <f t="shared" si="0"/>
        <v>12.646068734230663</v>
      </c>
      <c r="AA47" s="54">
        <f t="shared" si="1"/>
        <v>11.536168681012327</v>
      </c>
      <c r="AB47" s="54">
        <f t="shared" si="10"/>
        <v>-3.4665976720675694E-2</v>
      </c>
      <c r="AC47" s="54">
        <f t="shared" si="2"/>
        <v>36.363636363636353</v>
      </c>
      <c r="AD47" s="54">
        <f t="shared" si="3"/>
        <v>8</v>
      </c>
      <c r="AE47" s="54">
        <f t="array" ref="AE47">SUM(IF($C47:$Y47&lt;0,1,0))</f>
        <v>2</v>
      </c>
      <c r="AF47" s="54">
        <f t="shared" si="4"/>
        <v>25</v>
      </c>
      <c r="AG47" s="54">
        <f t="shared" si="11"/>
        <v>52.083333333333336</v>
      </c>
      <c r="AH47" s="54">
        <f t="array" ref="AH47">SUM(IF($C47:$Y47&gt;20,1,0))</f>
        <v>3</v>
      </c>
      <c r="AI47" s="54">
        <f t="shared" si="5"/>
        <v>37.5</v>
      </c>
      <c r="AJ47" s="54">
        <f t="shared" si="12"/>
        <v>14.583333333333334</v>
      </c>
      <c r="AK47" s="54">
        <f t="array" ref="AK47">SUM(IF($C47:$Y47&gt;40,1,0))</f>
        <v>0</v>
      </c>
      <c r="AL47" s="54">
        <f t="shared" si="6"/>
        <v>0</v>
      </c>
      <c r="AM47" s="54">
        <f t="shared" si="13"/>
        <v>2.0833333333333335</v>
      </c>
      <c r="AN47" s="54">
        <f t="shared" si="7"/>
        <v>12.646068734230663</v>
      </c>
      <c r="AO47" s="54">
        <f t="shared" si="8"/>
        <v>11.536168681012327</v>
      </c>
      <c r="AP47" s="54"/>
      <c r="AQ47" s="54">
        <f t="shared" si="9"/>
        <v>36.363636363636353</v>
      </c>
      <c r="AR47" s="14"/>
      <c r="AS47" s="14"/>
      <c r="AT47" s="14"/>
      <c r="AU47" s="14"/>
      <c r="AV47" s="14"/>
      <c r="AW47" s="14"/>
      <c r="AX47" s="14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</row>
    <row r="48" spans="1:131" x14ac:dyDescent="0.4">
      <c r="A48" s="13"/>
      <c r="B48" s="15">
        <v>1539</v>
      </c>
      <c r="D48" s="54"/>
      <c r="E48" s="54"/>
      <c r="F48" s="69">
        <v>-7.2580645161290329</v>
      </c>
      <c r="G48" s="54">
        <v>-2.8571428571428581</v>
      </c>
      <c r="H48" s="54"/>
      <c r="I48" s="54">
        <v>-27.419354838709676</v>
      </c>
      <c r="J48" s="54">
        <v>13.878083151907127</v>
      </c>
      <c r="K48" s="54">
        <v>105.51201968242941</v>
      </c>
      <c r="L48" s="54">
        <v>14.530313622019374</v>
      </c>
      <c r="M48" s="54"/>
      <c r="N48" s="54"/>
      <c r="O48" s="54"/>
      <c r="P48" s="54">
        <v>3.8461538461538547</v>
      </c>
      <c r="Q48" s="54"/>
      <c r="R48" s="54"/>
      <c r="S48" s="54">
        <v>6.5217391304347894</v>
      </c>
      <c r="T48" s="54"/>
      <c r="U48" s="54"/>
      <c r="V48" s="54"/>
      <c r="W48" s="54"/>
      <c r="X48" s="54"/>
      <c r="Y48" s="54"/>
      <c r="Z48" s="54">
        <f t="shared" si="0"/>
        <v>13.344218402620374</v>
      </c>
      <c r="AA48" s="54">
        <f t="shared" si="1"/>
        <v>5.183946488294322</v>
      </c>
      <c r="AB48" s="54">
        <f t="shared" si="10"/>
        <v>0.87662055477674994</v>
      </c>
      <c r="AC48" s="54">
        <f t="shared" si="2"/>
        <v>105.51201968242941</v>
      </c>
      <c r="AD48" s="54">
        <f t="shared" si="3"/>
        <v>8</v>
      </c>
      <c r="AE48" s="54">
        <f t="array" ref="AE48">SUM(IF($C48:$Y48&lt;0,1,0))</f>
        <v>3</v>
      </c>
      <c r="AF48" s="54">
        <f t="shared" si="4"/>
        <v>37.5</v>
      </c>
      <c r="AG48" s="54">
        <f t="shared" si="11"/>
        <v>50</v>
      </c>
      <c r="AH48" s="54">
        <f t="array" ref="AH48">SUM(IF($C48:$Y48&gt;20,1,0))</f>
        <v>1</v>
      </c>
      <c r="AI48" s="54">
        <f t="shared" si="5"/>
        <v>12.5</v>
      </c>
      <c r="AJ48" s="54">
        <f t="shared" si="12"/>
        <v>14.583333333333334</v>
      </c>
      <c r="AK48" s="54">
        <f t="array" ref="AK48">SUM(IF($C48:$Y48&gt;40,1,0))</f>
        <v>1</v>
      </c>
      <c r="AL48" s="54">
        <f t="shared" si="6"/>
        <v>12.5</v>
      </c>
      <c r="AM48" s="54">
        <f t="shared" si="13"/>
        <v>4.166666666666667</v>
      </c>
      <c r="AN48" s="54">
        <f t="shared" si="7"/>
        <v>13.344218402620374</v>
      </c>
      <c r="AO48" s="54">
        <f t="shared" si="8"/>
        <v>5.183946488294322</v>
      </c>
      <c r="AP48" s="54"/>
      <c r="AQ48" s="54">
        <f t="shared" si="9"/>
        <v>105.51201968242941</v>
      </c>
      <c r="AR48" s="14"/>
      <c r="AS48" s="14"/>
      <c r="AT48" s="14"/>
      <c r="AU48" s="14"/>
      <c r="AV48" s="14"/>
      <c r="AW48" s="14"/>
      <c r="AX48" s="14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</row>
    <row r="49" spans="1:131" x14ac:dyDescent="0.4">
      <c r="A49" s="13"/>
      <c r="B49" s="15">
        <v>1540</v>
      </c>
      <c r="D49" s="54"/>
      <c r="E49" s="54"/>
      <c r="F49" s="69">
        <v>0</v>
      </c>
      <c r="G49" s="54">
        <v>-2.9411764705882359</v>
      </c>
      <c r="H49" s="54"/>
      <c r="I49" s="54">
        <v>5.9259259259259345</v>
      </c>
      <c r="J49" s="54">
        <v>8.7578511674312196</v>
      </c>
      <c r="K49" s="54">
        <v>32.01532465690137</v>
      </c>
      <c r="L49" s="54">
        <v>-7.4138387101450709</v>
      </c>
      <c r="M49" s="54"/>
      <c r="N49" s="54"/>
      <c r="O49" s="54"/>
      <c r="P49" s="54">
        <v>0.92592592592593004</v>
      </c>
      <c r="Q49" s="54">
        <v>-0.20186905160680668</v>
      </c>
      <c r="R49" s="54"/>
      <c r="S49" s="54">
        <v>7.4829931972789199</v>
      </c>
      <c r="T49" s="54"/>
      <c r="U49" s="54"/>
      <c r="V49" s="54"/>
      <c r="W49" s="54"/>
      <c r="X49" s="54"/>
      <c r="Y49" s="54"/>
      <c r="Z49" s="54">
        <f t="shared" si="0"/>
        <v>4.9501262934581405</v>
      </c>
      <c r="AA49" s="54">
        <f t="shared" si="1"/>
        <v>0.92592592592593004</v>
      </c>
      <c r="AB49" s="54">
        <f t="shared" si="10"/>
        <v>1.1624201400722693</v>
      </c>
      <c r="AC49" s="54">
        <f t="shared" si="2"/>
        <v>32.01532465690137</v>
      </c>
      <c r="AD49" s="54">
        <f t="shared" si="3"/>
        <v>9</v>
      </c>
      <c r="AE49" s="54">
        <f t="array" ref="AE49">SUM(IF($C49:$Y49&lt;0,1,0))</f>
        <v>3</v>
      </c>
      <c r="AF49" s="54">
        <f t="shared" si="4"/>
        <v>33.333333333333336</v>
      </c>
      <c r="AG49" s="54">
        <f t="shared" si="11"/>
        <v>47.222222222222221</v>
      </c>
      <c r="AH49" s="54">
        <f t="array" ref="AH49">SUM(IF($C49:$Y49&gt;20,1,0))</f>
        <v>1</v>
      </c>
      <c r="AI49" s="54">
        <f t="shared" si="5"/>
        <v>11.111111111111111</v>
      </c>
      <c r="AJ49" s="54">
        <f t="shared" si="12"/>
        <v>16.435185185185187</v>
      </c>
      <c r="AK49" s="54">
        <f t="array" ref="AK49">SUM(IF($C49:$Y49&gt;40,1,0))</f>
        <v>0</v>
      </c>
      <c r="AL49" s="54">
        <f t="shared" si="6"/>
        <v>0</v>
      </c>
      <c r="AM49" s="54">
        <f t="shared" si="13"/>
        <v>4.166666666666667</v>
      </c>
      <c r="AN49" s="54">
        <f t="shared" si="7"/>
        <v>4.9501262934581405</v>
      </c>
      <c r="AO49" s="54">
        <f t="shared" si="8"/>
        <v>0.92592592592593004</v>
      </c>
      <c r="AP49" s="54"/>
      <c r="AQ49" s="54">
        <f t="shared" si="9"/>
        <v>32.01532465690137</v>
      </c>
      <c r="AR49" s="14"/>
      <c r="AS49" s="14"/>
      <c r="AT49" s="14"/>
      <c r="AU49" s="14"/>
      <c r="AV49" s="14"/>
      <c r="AW49" s="14"/>
      <c r="AX49" s="14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</row>
    <row r="50" spans="1:131" x14ac:dyDescent="0.4">
      <c r="A50" s="13"/>
      <c r="B50" s="15">
        <v>1541</v>
      </c>
      <c r="D50" s="54"/>
      <c r="E50" s="54"/>
      <c r="F50" s="69">
        <v>10.434782608695652</v>
      </c>
      <c r="G50" s="54">
        <v>-2.0202020202020221</v>
      </c>
      <c r="H50" s="54"/>
      <c r="I50" s="54">
        <v>-9.0909090909090935</v>
      </c>
      <c r="J50" s="54">
        <v>-19.287531245989253</v>
      </c>
      <c r="K50" s="54">
        <v>-69.366638688846422</v>
      </c>
      <c r="L50" s="54">
        <v>-10.66799991487728</v>
      </c>
      <c r="M50" s="54"/>
      <c r="N50" s="54"/>
      <c r="O50" s="54"/>
      <c r="P50" s="54">
        <v>-1.834862385321101</v>
      </c>
      <c r="Q50" s="54">
        <v>-0.2400841016266031</v>
      </c>
      <c r="R50" s="54"/>
      <c r="S50" s="54">
        <v>4.4303797468354444</v>
      </c>
      <c r="T50" s="54"/>
      <c r="U50" s="54"/>
      <c r="V50" s="54"/>
      <c r="W50" s="54"/>
      <c r="X50" s="54"/>
      <c r="Y50" s="54"/>
      <c r="Z50" s="54">
        <f t="shared" si="0"/>
        <v>-10.849229454693409</v>
      </c>
      <c r="AA50" s="54">
        <f t="shared" si="1"/>
        <v>-2.0202020202020221</v>
      </c>
      <c r="AB50" s="54">
        <f t="shared" si="10"/>
        <v>1.63066733575429</v>
      </c>
      <c r="AC50" s="54">
        <f t="shared" si="2"/>
        <v>10.434782608695652</v>
      </c>
      <c r="AD50" s="54">
        <f t="shared" si="3"/>
        <v>9</v>
      </c>
      <c r="AE50" s="54">
        <f t="array" ref="AE50">SUM(IF($C50:$Y50&lt;0,1,0))</f>
        <v>7</v>
      </c>
      <c r="AF50" s="54">
        <f t="shared" si="4"/>
        <v>77.777777777777771</v>
      </c>
      <c r="AG50" s="54">
        <f t="shared" si="11"/>
        <v>49.768518518518512</v>
      </c>
      <c r="AH50" s="54">
        <f t="array" ref="AH50">SUM(IF($C50:$Y50&gt;20,1,0))</f>
        <v>0</v>
      </c>
      <c r="AI50" s="54">
        <f t="shared" si="5"/>
        <v>0</v>
      </c>
      <c r="AJ50" s="54">
        <f t="shared" si="12"/>
        <v>12.268518518518519</v>
      </c>
      <c r="AK50" s="54">
        <f t="array" ref="AK50">SUM(IF($C50:$Y50&gt;40,1,0))</f>
        <v>0</v>
      </c>
      <c r="AL50" s="54">
        <f t="shared" si="6"/>
        <v>0</v>
      </c>
      <c r="AM50" s="54">
        <f t="shared" si="13"/>
        <v>2.0833333333333335</v>
      </c>
      <c r="AN50" s="54">
        <f t="shared" si="7"/>
        <v>-10.849229454693409</v>
      </c>
      <c r="AO50" s="54">
        <f t="shared" si="8"/>
        <v>-2.0202020202020221</v>
      </c>
      <c r="AP50" s="54"/>
      <c r="AQ50" s="54">
        <f t="shared" si="9"/>
        <v>10.434782608695652</v>
      </c>
      <c r="AR50" s="14"/>
      <c r="AS50" s="14"/>
      <c r="AT50" s="14"/>
      <c r="AU50" s="14"/>
      <c r="AV50" s="14"/>
      <c r="AW50" s="14"/>
      <c r="AX50" s="14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</row>
    <row r="51" spans="1:131" x14ac:dyDescent="0.4">
      <c r="A51" s="13"/>
      <c r="B51" s="15">
        <v>1542</v>
      </c>
      <c r="D51" s="54"/>
      <c r="E51" s="54"/>
      <c r="F51" s="69">
        <v>2.3622047244094486</v>
      </c>
      <c r="G51" s="54">
        <v>3.0927835051546282</v>
      </c>
      <c r="H51" s="54"/>
      <c r="I51" s="54">
        <v>8.4615384615384528</v>
      </c>
      <c r="J51" s="54">
        <v>8.2565073923472667</v>
      </c>
      <c r="K51" s="54">
        <v>6.142731914546351</v>
      </c>
      <c r="L51" s="54">
        <v>14.981352047586661</v>
      </c>
      <c r="M51" s="54"/>
      <c r="N51" s="54"/>
      <c r="O51" s="54"/>
      <c r="P51" s="54">
        <v>3.7383177570093462</v>
      </c>
      <c r="Q51" s="54">
        <v>7.2125342102043577</v>
      </c>
      <c r="R51" s="54"/>
      <c r="S51" s="54">
        <v>4.2424242424242475</v>
      </c>
      <c r="T51" s="54"/>
      <c r="U51" s="54"/>
      <c r="V51" s="54"/>
      <c r="W51" s="54"/>
      <c r="X51" s="54"/>
      <c r="Y51" s="54"/>
      <c r="Z51" s="54">
        <f t="shared" si="0"/>
        <v>6.4989326950245294</v>
      </c>
      <c r="AA51" s="54">
        <f t="shared" si="1"/>
        <v>6.142731914546351</v>
      </c>
      <c r="AB51" s="54">
        <f t="shared" si="10"/>
        <v>2.9265999684318889</v>
      </c>
      <c r="AC51" s="54">
        <f t="shared" si="2"/>
        <v>14.981352047586661</v>
      </c>
      <c r="AD51" s="54">
        <f t="shared" si="3"/>
        <v>9</v>
      </c>
      <c r="AE51" s="54">
        <f t="array" ref="AE51">SUM(IF($C51:$Y51&lt;0,1,0))</f>
        <v>0</v>
      </c>
      <c r="AF51" s="54">
        <f t="shared" si="4"/>
        <v>0</v>
      </c>
      <c r="AG51" s="54">
        <f t="shared" si="11"/>
        <v>39.351851851851855</v>
      </c>
      <c r="AH51" s="54">
        <f t="array" ref="AH51">SUM(IF($C51:$Y51&gt;20,1,0))</f>
        <v>0</v>
      </c>
      <c r="AI51" s="54">
        <f t="shared" si="5"/>
        <v>0</v>
      </c>
      <c r="AJ51" s="54">
        <f t="shared" si="12"/>
        <v>10.185185185185185</v>
      </c>
      <c r="AK51" s="54">
        <f t="array" ref="AK51">SUM(IF($C51:$Y51&gt;40,1,0))</f>
        <v>0</v>
      </c>
      <c r="AL51" s="54">
        <f t="shared" si="6"/>
        <v>0</v>
      </c>
      <c r="AM51" s="54">
        <f t="shared" si="13"/>
        <v>2.0833333333333335</v>
      </c>
      <c r="AN51" s="54">
        <f t="shared" si="7"/>
        <v>6.4989326950245294</v>
      </c>
      <c r="AO51" s="54">
        <f t="shared" si="8"/>
        <v>6.142731914546351</v>
      </c>
      <c r="AP51" s="54"/>
      <c r="AQ51" s="54">
        <f t="shared" si="9"/>
        <v>14.981352047586661</v>
      </c>
      <c r="AR51" s="14"/>
      <c r="AS51" s="14"/>
      <c r="AT51" s="14"/>
      <c r="AU51" s="14"/>
      <c r="AV51" s="14"/>
      <c r="AW51" s="14"/>
      <c r="AX51" s="14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</row>
    <row r="52" spans="1:131" x14ac:dyDescent="0.4">
      <c r="A52" s="13"/>
      <c r="B52" s="15">
        <v>1543</v>
      </c>
      <c r="D52" s="54"/>
      <c r="E52" s="54"/>
      <c r="F52" s="69">
        <v>-6.1538461538461542</v>
      </c>
      <c r="G52" s="54">
        <v>12.000000000000011</v>
      </c>
      <c r="H52" s="54"/>
      <c r="I52" s="54">
        <v>37.588652482269502</v>
      </c>
      <c r="J52" s="54">
        <v>11.368003867696586</v>
      </c>
      <c r="K52" s="54">
        <v>14.041648868588506</v>
      </c>
      <c r="L52" s="54">
        <v>5.0938766522357071E-2</v>
      </c>
      <c r="M52" s="54"/>
      <c r="N52" s="54"/>
      <c r="O52" s="54"/>
      <c r="P52" s="54">
        <v>-8.1081081081081035</v>
      </c>
      <c r="Q52" s="54">
        <v>14.177301470317595</v>
      </c>
      <c r="R52" s="54"/>
      <c r="S52" s="54">
        <v>-0.58139534883721034</v>
      </c>
      <c r="T52" s="54"/>
      <c r="U52" s="54"/>
      <c r="V52" s="54"/>
      <c r="W52" s="54"/>
      <c r="X52" s="54"/>
      <c r="Y52" s="54"/>
      <c r="Z52" s="54">
        <f t="shared" si="0"/>
        <v>8.2647995382892319</v>
      </c>
      <c r="AA52" s="54">
        <f t="shared" si="1"/>
        <v>11.368003867696586</v>
      </c>
      <c r="AB52" s="54">
        <f t="shared" si="10"/>
        <v>5.5227624762122494</v>
      </c>
      <c r="AC52" s="54">
        <f t="shared" si="2"/>
        <v>37.588652482269502</v>
      </c>
      <c r="AD52" s="54">
        <f t="shared" si="3"/>
        <v>9</v>
      </c>
      <c r="AE52" s="54">
        <f t="array" ref="AE52">SUM(IF($C52:$Y52&lt;0,1,0))</f>
        <v>3</v>
      </c>
      <c r="AF52" s="54">
        <f t="shared" si="4"/>
        <v>33.333333333333336</v>
      </c>
      <c r="AG52" s="54">
        <f t="shared" si="11"/>
        <v>34.49074074074074</v>
      </c>
      <c r="AH52" s="54">
        <f t="array" ref="AH52">SUM(IF($C52:$Y52&gt;20,1,0))</f>
        <v>1</v>
      </c>
      <c r="AI52" s="54">
        <f t="shared" si="5"/>
        <v>11.111111111111111</v>
      </c>
      <c r="AJ52" s="54">
        <f t="shared" si="12"/>
        <v>12.037037037037038</v>
      </c>
      <c r="AK52" s="54">
        <f t="array" ref="AK52">SUM(IF($C52:$Y52&gt;40,1,0))</f>
        <v>0</v>
      </c>
      <c r="AL52" s="54">
        <f t="shared" si="6"/>
        <v>0</v>
      </c>
      <c r="AM52" s="54">
        <f t="shared" si="13"/>
        <v>2.0833333333333335</v>
      </c>
      <c r="AN52" s="54">
        <f t="shared" si="7"/>
        <v>8.2647995382892319</v>
      </c>
      <c r="AO52" s="54">
        <f t="shared" si="8"/>
        <v>11.368003867696586</v>
      </c>
      <c r="AP52" s="54"/>
      <c r="AQ52" s="54">
        <f t="shared" si="9"/>
        <v>37.588652482269502</v>
      </c>
      <c r="AR52" s="14"/>
      <c r="AS52" s="14"/>
      <c r="AT52" s="14"/>
      <c r="AU52" s="14"/>
      <c r="AV52" s="14"/>
      <c r="AW52" s="14"/>
      <c r="AX52" s="14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</row>
    <row r="53" spans="1:131" x14ac:dyDescent="0.4">
      <c r="A53" s="13"/>
      <c r="B53" s="15">
        <v>1544</v>
      </c>
      <c r="D53" s="54"/>
      <c r="E53" s="54"/>
      <c r="F53" s="69">
        <v>10.655737704918032</v>
      </c>
      <c r="G53" s="54">
        <v>31.25</v>
      </c>
      <c r="H53" s="54"/>
      <c r="I53" s="54">
        <v>19.587628865979379</v>
      </c>
      <c r="J53" s="54">
        <v>-0.74567777329123119</v>
      </c>
      <c r="K53" s="54">
        <v>27.414903403863832</v>
      </c>
      <c r="L53" s="54">
        <v>39.142840082199037</v>
      </c>
      <c r="M53" s="54"/>
      <c r="N53" s="54"/>
      <c r="O53" s="54"/>
      <c r="P53" s="54">
        <v>-3.9215686274509776</v>
      </c>
      <c r="Q53" s="54">
        <v>11.053656552883041</v>
      </c>
      <c r="R53" s="54"/>
      <c r="S53" s="54">
        <v>4.0935672514619936</v>
      </c>
      <c r="T53" s="54"/>
      <c r="U53" s="54"/>
      <c r="V53" s="54"/>
      <c r="W53" s="54"/>
      <c r="X53" s="54"/>
      <c r="Y53" s="54"/>
      <c r="Z53" s="54">
        <f t="shared" si="0"/>
        <v>15.392343051173675</v>
      </c>
      <c r="AA53" s="54">
        <f t="shared" si="1"/>
        <v>11.053656552883041</v>
      </c>
      <c r="AB53" s="54">
        <f t="shared" si="10"/>
        <v>5.4423437881907013</v>
      </c>
      <c r="AC53" s="54">
        <f t="shared" si="2"/>
        <v>39.142840082199037</v>
      </c>
      <c r="AD53" s="54">
        <f t="shared" si="3"/>
        <v>9</v>
      </c>
      <c r="AE53" s="54">
        <f t="array" ref="AE53">SUM(IF($C53:$Y53&lt;0,1,0))</f>
        <v>2</v>
      </c>
      <c r="AF53" s="54">
        <f t="shared" si="4"/>
        <v>22.222222222222221</v>
      </c>
      <c r="AG53" s="54">
        <f t="shared" si="11"/>
        <v>34.027777777777779</v>
      </c>
      <c r="AH53" s="54">
        <f t="array" ref="AH53">SUM(IF($C53:$Y53&gt;20,1,0))</f>
        <v>3</v>
      </c>
      <c r="AI53" s="54">
        <f t="shared" si="5"/>
        <v>33.333333333333329</v>
      </c>
      <c r="AJ53" s="54">
        <f t="shared" si="12"/>
        <v>11.34259259259259</v>
      </c>
      <c r="AK53" s="54">
        <f t="array" ref="AK53">SUM(IF($C53:$Y53&gt;40,1,0))</f>
        <v>0</v>
      </c>
      <c r="AL53" s="54">
        <f t="shared" si="6"/>
        <v>0</v>
      </c>
      <c r="AM53" s="54">
        <f t="shared" si="13"/>
        <v>2.0833333333333335</v>
      </c>
      <c r="AN53" s="54">
        <f t="shared" si="7"/>
        <v>15.392343051173675</v>
      </c>
      <c r="AO53" s="54">
        <f t="shared" si="8"/>
        <v>11.053656552883041</v>
      </c>
      <c r="AP53" s="54"/>
      <c r="AQ53" s="54">
        <f t="shared" si="9"/>
        <v>39.142840082199037</v>
      </c>
      <c r="AR53" s="14"/>
      <c r="AS53" s="14"/>
      <c r="AT53" s="14"/>
      <c r="AU53" s="14"/>
      <c r="AV53" s="14"/>
      <c r="AW53" s="14"/>
      <c r="AX53" s="14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</row>
    <row r="54" spans="1:131" x14ac:dyDescent="0.4">
      <c r="A54" s="13"/>
      <c r="B54" s="15">
        <v>1545</v>
      </c>
      <c r="D54" s="54"/>
      <c r="E54" s="54"/>
      <c r="F54" s="69">
        <v>15.555555555555555</v>
      </c>
      <c r="G54" s="54">
        <v>21.7687074829932</v>
      </c>
      <c r="H54" s="54"/>
      <c r="I54" s="54">
        <v>-6.0344827586206851</v>
      </c>
      <c r="J54" s="54">
        <v>-4.3510652480698742</v>
      </c>
      <c r="K54" s="54">
        <v>-0.36101083032491488</v>
      </c>
      <c r="L54" s="54">
        <v>5.3081358524648792</v>
      </c>
      <c r="M54" s="54"/>
      <c r="N54" s="54"/>
      <c r="O54" s="54"/>
      <c r="P54" s="54">
        <v>13.265306122448983</v>
      </c>
      <c r="Q54" s="54">
        <v>3.0774473150698034</v>
      </c>
      <c r="R54" s="54"/>
      <c r="S54" s="54">
        <v>7.3033707865168607</v>
      </c>
      <c r="T54" s="54"/>
      <c r="U54" s="54"/>
      <c r="V54" s="54"/>
      <c r="W54" s="54"/>
      <c r="X54" s="54"/>
      <c r="Y54" s="54"/>
      <c r="Z54" s="54">
        <f t="shared" si="0"/>
        <v>6.1702182531148679</v>
      </c>
      <c r="AA54" s="54">
        <f t="shared" si="1"/>
        <v>5.3081358524648792</v>
      </c>
      <c r="AB54" s="54">
        <f t="shared" si="10"/>
        <v>5.4630420155524604</v>
      </c>
      <c r="AC54" s="54">
        <f t="shared" si="2"/>
        <v>21.7687074829932</v>
      </c>
      <c r="AD54" s="54">
        <f t="shared" si="3"/>
        <v>9</v>
      </c>
      <c r="AE54" s="54">
        <f t="array" ref="AE54">SUM(IF($C54:$Y54&lt;0,1,0))</f>
        <v>3</v>
      </c>
      <c r="AF54" s="54">
        <f t="shared" si="4"/>
        <v>33.333333333333336</v>
      </c>
      <c r="AG54" s="54">
        <f t="shared" si="11"/>
        <v>33.333333333333336</v>
      </c>
      <c r="AH54" s="54">
        <f t="array" ref="AH54">SUM(IF($C54:$Y54&gt;20,1,0))</f>
        <v>1</v>
      </c>
      <c r="AI54" s="54">
        <f t="shared" si="5"/>
        <v>11.111111111111111</v>
      </c>
      <c r="AJ54" s="54">
        <f t="shared" si="12"/>
        <v>11.111111111111109</v>
      </c>
      <c r="AK54" s="54">
        <f t="array" ref="AK54">SUM(IF($C54:$Y54&gt;40,1,0))</f>
        <v>0</v>
      </c>
      <c r="AL54" s="54">
        <f t="shared" si="6"/>
        <v>0</v>
      </c>
      <c r="AM54" s="54">
        <f t="shared" si="13"/>
        <v>0</v>
      </c>
      <c r="AN54" s="54">
        <f t="shared" si="7"/>
        <v>6.1702182531148679</v>
      </c>
      <c r="AO54" s="54">
        <f t="shared" si="8"/>
        <v>5.3081358524648792</v>
      </c>
      <c r="AP54" s="54"/>
      <c r="AQ54" s="54">
        <f t="shared" si="9"/>
        <v>21.7687074829932</v>
      </c>
      <c r="AR54" s="14"/>
      <c r="AS54" s="14"/>
      <c r="AT54" s="14"/>
      <c r="AU54" s="14"/>
      <c r="AV54" s="14"/>
      <c r="AW54" s="14"/>
      <c r="AX54" s="14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</row>
    <row r="55" spans="1:131" x14ac:dyDescent="0.4">
      <c r="A55" s="13"/>
      <c r="B55" s="15">
        <v>1546</v>
      </c>
      <c r="D55" s="54"/>
      <c r="E55" s="54"/>
      <c r="F55" s="69">
        <v>6.4102564102564097</v>
      </c>
      <c r="G55" s="54">
        <v>-49.720670391061446</v>
      </c>
      <c r="H55" s="54"/>
      <c r="I55" s="54">
        <v>-12.385321100917434</v>
      </c>
      <c r="J55" s="54">
        <v>-3.6934922763798506</v>
      </c>
      <c r="K55" s="54">
        <v>-22.853029109112821</v>
      </c>
      <c r="L55" s="54">
        <v>-14.227848553869137</v>
      </c>
      <c r="M55" s="54"/>
      <c r="N55" s="54"/>
      <c r="O55" s="54"/>
      <c r="P55" s="54">
        <v>13.513513513513509</v>
      </c>
      <c r="Q55" s="54">
        <v>-5.0750192273563695</v>
      </c>
      <c r="R55" s="54"/>
      <c r="S55" s="54">
        <v>29.842931937172779</v>
      </c>
      <c r="T55" s="54"/>
      <c r="U55" s="54"/>
      <c r="V55" s="54"/>
      <c r="W55" s="54"/>
      <c r="X55" s="54"/>
      <c r="Y55" s="54"/>
      <c r="Z55" s="54">
        <f t="shared" si="0"/>
        <v>-6.46540875530604</v>
      </c>
      <c r="AA55" s="54">
        <f t="shared" si="1"/>
        <v>-5.0750192273563695</v>
      </c>
      <c r="AB55" s="54">
        <f t="shared" si="10"/>
        <v>4.4628844900054112</v>
      </c>
      <c r="AC55" s="54">
        <f t="shared" si="2"/>
        <v>29.842931937172779</v>
      </c>
      <c r="AD55" s="54">
        <f t="shared" si="3"/>
        <v>9</v>
      </c>
      <c r="AE55" s="54">
        <f t="array" ref="AE55">SUM(IF($C55:$Y55&lt;0,1,0))</f>
        <v>6</v>
      </c>
      <c r="AF55" s="54">
        <f t="shared" si="4"/>
        <v>66.666666666666671</v>
      </c>
      <c r="AG55" s="54">
        <f t="shared" si="11"/>
        <v>38.888888888888893</v>
      </c>
      <c r="AH55" s="54">
        <f t="array" ref="AH55">SUM(IF($C55:$Y55&gt;20,1,0))</f>
        <v>1</v>
      </c>
      <c r="AI55" s="54">
        <f t="shared" si="5"/>
        <v>11.111111111111111</v>
      </c>
      <c r="AJ55" s="54">
        <f t="shared" si="12"/>
        <v>11.111111111111112</v>
      </c>
      <c r="AK55" s="54">
        <f t="array" ref="AK55">SUM(IF($C55:$Y55&gt;40,1,0))</f>
        <v>0</v>
      </c>
      <c r="AL55" s="54">
        <f t="shared" si="6"/>
        <v>0</v>
      </c>
      <c r="AM55" s="54">
        <f t="shared" si="13"/>
        <v>0</v>
      </c>
      <c r="AN55" s="54">
        <f t="shared" si="7"/>
        <v>-6.46540875530604</v>
      </c>
      <c r="AO55" s="54">
        <f t="shared" si="8"/>
        <v>-5.0750192273563695</v>
      </c>
      <c r="AP55" s="54"/>
      <c r="AQ55" s="54">
        <f t="shared" si="9"/>
        <v>29.842931937172779</v>
      </c>
      <c r="AR55" s="14"/>
      <c r="AS55" s="14"/>
      <c r="AT55" s="14"/>
      <c r="AU55" s="14"/>
      <c r="AV55" s="14"/>
      <c r="AW55" s="14"/>
      <c r="AX55" s="14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</row>
    <row r="56" spans="1:131" x14ac:dyDescent="0.4">
      <c r="A56" s="13"/>
      <c r="B56" s="15">
        <v>1547</v>
      </c>
      <c r="D56" s="54"/>
      <c r="E56" s="54"/>
      <c r="F56" s="69">
        <v>-11.445783132530121</v>
      </c>
      <c r="G56" s="54">
        <v>-33.333333333333336</v>
      </c>
      <c r="H56" s="54"/>
      <c r="I56" s="54">
        <v>-15.706806282722518</v>
      </c>
      <c r="J56" s="54">
        <v>-4.6827300599743715</v>
      </c>
      <c r="K56" s="54">
        <v>-18.166666666666664</v>
      </c>
      <c r="L56" s="54">
        <v>-20.134317556204785</v>
      </c>
      <c r="M56" s="54"/>
      <c r="N56" s="54"/>
      <c r="O56" s="54"/>
      <c r="P56" s="54">
        <v>-15.873015873015872</v>
      </c>
      <c r="Q56" s="54">
        <v>-11.130299249901421</v>
      </c>
      <c r="R56" s="54"/>
      <c r="S56" s="54">
        <v>-6.8548387096774244</v>
      </c>
      <c r="T56" s="54"/>
      <c r="U56" s="54"/>
      <c r="V56" s="54"/>
      <c r="W56" s="54"/>
      <c r="X56" s="54"/>
      <c r="Y56" s="54"/>
      <c r="Z56" s="54">
        <f t="shared" si="0"/>
        <v>-15.258643429336281</v>
      </c>
      <c r="AA56" s="54">
        <f t="shared" si="1"/>
        <v>-15.706806282722518</v>
      </c>
      <c r="AB56" s="54">
        <f t="shared" si="10"/>
        <v>2.1817837795853285</v>
      </c>
      <c r="AC56" s="54">
        <f t="shared" si="2"/>
        <v>-4.6827300599743715</v>
      </c>
      <c r="AD56" s="54">
        <f t="shared" si="3"/>
        <v>9</v>
      </c>
      <c r="AE56" s="54">
        <f t="array" ref="AE56">SUM(IF($C56:$Y56&lt;0,1,0))</f>
        <v>9</v>
      </c>
      <c r="AF56" s="54">
        <f t="shared" si="4"/>
        <v>100</v>
      </c>
      <c r="AG56" s="54">
        <f t="shared" si="11"/>
        <v>42.592592592592588</v>
      </c>
      <c r="AH56" s="54">
        <f t="array" ref="AH56">SUM(IF($C56:$Y56&gt;20,1,0))</f>
        <v>0</v>
      </c>
      <c r="AI56" s="54">
        <f t="shared" si="5"/>
        <v>0</v>
      </c>
      <c r="AJ56" s="54">
        <f t="shared" si="12"/>
        <v>11.111111111111112</v>
      </c>
      <c r="AK56" s="54">
        <f t="array" ref="AK56">SUM(IF($C56:$Y56&gt;40,1,0))</f>
        <v>0</v>
      </c>
      <c r="AL56" s="54">
        <f t="shared" si="6"/>
        <v>0</v>
      </c>
      <c r="AM56" s="54">
        <f t="shared" si="13"/>
        <v>0</v>
      </c>
      <c r="AN56" s="54">
        <f t="shared" si="7"/>
        <v>-15.258643429336281</v>
      </c>
      <c r="AO56" s="54">
        <f t="shared" si="8"/>
        <v>-15.706806282722518</v>
      </c>
      <c r="AP56" s="54"/>
      <c r="AQ56" s="54">
        <f t="shared" si="9"/>
        <v>-4.6827300599743715</v>
      </c>
      <c r="AR56" s="14"/>
      <c r="AS56" s="14"/>
      <c r="AT56" s="14"/>
      <c r="AU56" s="14"/>
      <c r="AV56" s="14"/>
      <c r="AW56" s="14"/>
      <c r="AX56" s="14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</row>
    <row r="57" spans="1:131" x14ac:dyDescent="0.4">
      <c r="A57" s="13"/>
      <c r="B57" s="15">
        <v>1548</v>
      </c>
      <c r="D57" s="54"/>
      <c r="E57" s="54"/>
      <c r="F57" s="69">
        <v>-11.564625850340136</v>
      </c>
      <c r="G57" s="54">
        <v>33.333333333333329</v>
      </c>
      <c r="H57" s="54"/>
      <c r="I57" s="54">
        <v>10.559006211180133</v>
      </c>
      <c r="J57" s="54">
        <v>7.4191878055713811</v>
      </c>
      <c r="K57" s="54">
        <v>51.527494908350313</v>
      </c>
      <c r="L57" s="54">
        <v>0.18082309934115415</v>
      </c>
      <c r="M57" s="54"/>
      <c r="N57" s="54"/>
      <c r="O57" s="54"/>
      <c r="P57" s="54">
        <v>8.4905660377358583</v>
      </c>
      <c r="Q57" s="54">
        <v>13.472271329697838</v>
      </c>
      <c r="R57" s="54"/>
      <c r="S57" s="54">
        <v>-16.450216450216448</v>
      </c>
      <c r="T57" s="54"/>
      <c r="U57" s="54"/>
      <c r="V57" s="54"/>
      <c r="W57" s="54"/>
      <c r="X57" s="54"/>
      <c r="Y57" s="54"/>
      <c r="Z57" s="54">
        <f t="shared" si="0"/>
        <v>10.774204491628158</v>
      </c>
      <c r="AA57" s="54">
        <f t="shared" si="1"/>
        <v>8.4905660377358583</v>
      </c>
      <c r="AB57" s="54">
        <f t="shared" si="10"/>
        <v>2.5730894667835793</v>
      </c>
      <c r="AC57" s="54">
        <f t="shared" si="2"/>
        <v>51.527494908350313</v>
      </c>
      <c r="AD57" s="54">
        <f t="shared" si="3"/>
        <v>9</v>
      </c>
      <c r="AE57" s="54">
        <f t="array" ref="AE57">SUM(IF($C57:$Y57&lt;0,1,0))</f>
        <v>2</v>
      </c>
      <c r="AF57" s="54">
        <f t="shared" si="4"/>
        <v>22.222222222222221</v>
      </c>
      <c r="AG57" s="54">
        <f t="shared" si="11"/>
        <v>46.296296296296298</v>
      </c>
      <c r="AH57" s="54">
        <f t="array" ref="AH57">SUM(IF($C57:$Y57&gt;20,1,0))</f>
        <v>2</v>
      </c>
      <c r="AI57" s="54">
        <f t="shared" si="5"/>
        <v>22.222222222222221</v>
      </c>
      <c r="AJ57" s="54">
        <f t="shared" si="12"/>
        <v>14.814814814814815</v>
      </c>
      <c r="AK57" s="54">
        <f t="array" ref="AK57">SUM(IF($C57:$Y57&gt;40,1,0))</f>
        <v>1</v>
      </c>
      <c r="AL57" s="54">
        <f t="shared" si="6"/>
        <v>11.111111111111111</v>
      </c>
      <c r="AM57" s="54">
        <f t="shared" si="13"/>
        <v>1.8518518518518519</v>
      </c>
      <c r="AN57" s="54">
        <f t="shared" si="7"/>
        <v>10.774204491628158</v>
      </c>
      <c r="AO57" s="54">
        <f t="shared" si="8"/>
        <v>8.4905660377358583</v>
      </c>
      <c r="AP57" s="54"/>
      <c r="AQ57" s="54">
        <f t="shared" si="9"/>
        <v>51.527494908350313</v>
      </c>
      <c r="AR57" s="14"/>
      <c r="AS57" s="14"/>
      <c r="AT57" s="14"/>
      <c r="AU57" s="14"/>
      <c r="AV57" s="14"/>
      <c r="AW57" s="14"/>
      <c r="AX57" s="14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</row>
    <row r="58" spans="1:131" x14ac:dyDescent="0.4">
      <c r="A58" s="13"/>
      <c r="B58" s="15">
        <v>1549</v>
      </c>
      <c r="D58" s="54"/>
      <c r="E58" s="54"/>
      <c r="F58" s="69">
        <v>-6.1538461538461542</v>
      </c>
      <c r="G58" s="54">
        <v>57.499999999999993</v>
      </c>
      <c r="H58" s="54"/>
      <c r="I58" s="54">
        <v>6.1797752808988804</v>
      </c>
      <c r="J58" s="54">
        <v>10.934927519812421</v>
      </c>
      <c r="K58" s="54">
        <v>0.67204301075269868</v>
      </c>
      <c r="L58" s="54">
        <v>1.8725957769135881</v>
      </c>
      <c r="M58" s="54"/>
      <c r="N58" s="54"/>
      <c r="O58" s="54"/>
      <c r="P58" s="54">
        <v>9.565217391304337</v>
      </c>
      <c r="Q58" s="54">
        <v>10.611523444516834</v>
      </c>
      <c r="R58" s="54"/>
      <c r="S58" s="54">
        <v>10.880829015544036</v>
      </c>
      <c r="T58" s="54"/>
      <c r="U58" s="54"/>
      <c r="V58" s="54"/>
      <c r="W58" s="54"/>
      <c r="X58" s="54"/>
      <c r="Y58" s="54"/>
      <c r="Z58" s="54">
        <f t="shared" si="0"/>
        <v>11.340340587321847</v>
      </c>
      <c r="AA58" s="54">
        <f t="shared" si="1"/>
        <v>9.565217391304337</v>
      </c>
      <c r="AB58" s="54">
        <f t="shared" si="10"/>
        <v>2.272625054051538</v>
      </c>
      <c r="AC58" s="54">
        <f t="shared" si="2"/>
        <v>57.499999999999993</v>
      </c>
      <c r="AD58" s="54">
        <f t="shared" si="3"/>
        <v>9</v>
      </c>
      <c r="AE58" s="54">
        <f t="array" ref="AE58">SUM(IF($C58:$Y58&lt;0,1,0))</f>
        <v>1</v>
      </c>
      <c r="AF58" s="54">
        <f t="shared" si="4"/>
        <v>11.111111111111111</v>
      </c>
      <c r="AG58" s="54">
        <f t="shared" si="11"/>
        <v>42.592592592592595</v>
      </c>
      <c r="AH58" s="54">
        <f t="array" ref="AH58">SUM(IF($C58:$Y58&gt;20,1,0))</f>
        <v>1</v>
      </c>
      <c r="AI58" s="54">
        <f t="shared" si="5"/>
        <v>11.111111111111111</v>
      </c>
      <c r="AJ58" s="54">
        <f t="shared" si="12"/>
        <v>14.814814814814815</v>
      </c>
      <c r="AK58" s="54">
        <f t="array" ref="AK58">SUM(IF($C58:$Y58&gt;40,1,0))</f>
        <v>1</v>
      </c>
      <c r="AL58" s="54">
        <f t="shared" si="6"/>
        <v>11.111111111111111</v>
      </c>
      <c r="AM58" s="54">
        <f t="shared" si="13"/>
        <v>3.7037037037037037</v>
      </c>
      <c r="AN58" s="54">
        <f t="shared" si="7"/>
        <v>11.340340587321847</v>
      </c>
      <c r="AO58" s="54">
        <f t="shared" si="8"/>
        <v>9.565217391304337</v>
      </c>
      <c r="AP58" s="54"/>
      <c r="AQ58" s="54">
        <f t="shared" si="9"/>
        <v>57.499999999999993</v>
      </c>
      <c r="AR58" s="14"/>
      <c r="AS58" s="14"/>
      <c r="AT58" s="14"/>
      <c r="AU58" s="14"/>
      <c r="AV58" s="14"/>
      <c r="AW58" s="14"/>
      <c r="AX58" s="14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3"/>
      <c r="DW58" s="13"/>
      <c r="DX58" s="13"/>
      <c r="DY58" s="13"/>
      <c r="DZ58" s="13"/>
      <c r="EA58" s="13"/>
    </row>
    <row r="59" spans="1:131" x14ac:dyDescent="0.4">
      <c r="A59" s="13"/>
      <c r="B59" s="15">
        <v>1550</v>
      </c>
      <c r="D59" s="54"/>
      <c r="E59" s="54"/>
      <c r="F59" s="69">
        <v>22.131147540983605</v>
      </c>
      <c r="G59" s="54">
        <v>-4.7619047619047672</v>
      </c>
      <c r="H59" s="54"/>
      <c r="I59" s="54">
        <v>10.582010582010582</v>
      </c>
      <c r="J59" s="54">
        <v>10.598855605276691</v>
      </c>
      <c r="K59" s="54">
        <v>-0.33924254378597674</v>
      </c>
      <c r="L59" s="54">
        <v>21.512879259331608</v>
      </c>
      <c r="M59" s="54"/>
      <c r="N59" s="54"/>
      <c r="O59" s="54"/>
      <c r="P59" s="54">
        <v>3.1746031746031855</v>
      </c>
      <c r="Q59" s="54">
        <v>7.6397321204601187</v>
      </c>
      <c r="R59" s="54"/>
      <c r="S59" s="54">
        <v>22.429906542056077</v>
      </c>
      <c r="T59" s="54"/>
      <c r="U59" s="54"/>
      <c r="V59" s="54"/>
      <c r="W59" s="54"/>
      <c r="X59" s="54"/>
      <c r="Y59" s="54"/>
      <c r="Z59" s="54">
        <f t="shared" si="0"/>
        <v>10.329776391003456</v>
      </c>
      <c r="AA59" s="54">
        <f t="shared" si="1"/>
        <v>10.582010582010582</v>
      </c>
      <c r="AB59" s="54">
        <f t="shared" si="10"/>
        <v>2.1940173922394615</v>
      </c>
      <c r="AC59" s="54">
        <f t="shared" si="2"/>
        <v>22.429906542056077</v>
      </c>
      <c r="AD59" s="54">
        <f t="shared" si="3"/>
        <v>9</v>
      </c>
      <c r="AE59" s="54">
        <f t="array" ref="AE59">SUM(IF($C59:$Y59&lt;0,1,0))</f>
        <v>2</v>
      </c>
      <c r="AF59" s="54">
        <f t="shared" si="4"/>
        <v>22.222222222222221</v>
      </c>
      <c r="AG59" s="54">
        <f t="shared" si="11"/>
        <v>42.592592592592595</v>
      </c>
      <c r="AH59" s="54">
        <f t="array" ref="AH59">SUM(IF($C59:$Y59&gt;20,1,0))</f>
        <v>3</v>
      </c>
      <c r="AI59" s="54">
        <f t="shared" si="5"/>
        <v>33.333333333333329</v>
      </c>
      <c r="AJ59" s="54">
        <f t="shared" si="12"/>
        <v>14.814814814814815</v>
      </c>
      <c r="AK59" s="54">
        <f t="array" ref="AK59">SUM(IF($C59:$Y59&gt;40,1,0))</f>
        <v>0</v>
      </c>
      <c r="AL59" s="54">
        <f t="shared" si="6"/>
        <v>0</v>
      </c>
      <c r="AM59" s="54">
        <f t="shared" si="13"/>
        <v>3.7037037037037037</v>
      </c>
      <c r="AN59" s="54">
        <f t="shared" si="7"/>
        <v>10.329776391003456</v>
      </c>
      <c r="AO59" s="54">
        <f t="shared" si="8"/>
        <v>10.582010582010582</v>
      </c>
      <c r="AP59" s="54"/>
      <c r="AQ59" s="54">
        <f t="shared" si="9"/>
        <v>22.429906542056077</v>
      </c>
      <c r="AR59" s="14"/>
      <c r="AS59" s="14"/>
      <c r="AT59" s="14"/>
      <c r="AU59" s="14"/>
      <c r="AV59" s="14"/>
      <c r="AW59" s="14"/>
      <c r="AX59" s="14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</row>
    <row r="60" spans="1:131" x14ac:dyDescent="0.4">
      <c r="A60" s="13"/>
      <c r="B60" s="15">
        <v>1551</v>
      </c>
      <c r="D60" s="54"/>
      <c r="E60" s="54"/>
      <c r="F60" s="69">
        <v>4.6979865771812079</v>
      </c>
      <c r="G60" s="54">
        <v>29.166666666666675</v>
      </c>
      <c r="H60" s="54"/>
      <c r="I60" s="54">
        <v>11.004784688995217</v>
      </c>
      <c r="J60" s="54">
        <v>4.5977485988970779</v>
      </c>
      <c r="K60" s="54">
        <v>35.336985531025903</v>
      </c>
      <c r="L60" s="54">
        <v>6.1469979872467828</v>
      </c>
      <c r="M60" s="54"/>
      <c r="N60" s="54"/>
      <c r="O60" s="54"/>
      <c r="P60" s="54">
        <v>0</v>
      </c>
      <c r="Q60" s="54">
        <v>5.5473148977801978</v>
      </c>
      <c r="R60" s="54"/>
      <c r="S60" s="54">
        <v>8.7786259541984712</v>
      </c>
      <c r="T60" s="54"/>
      <c r="U60" s="54"/>
      <c r="V60" s="54"/>
      <c r="W60" s="54"/>
      <c r="X60" s="54"/>
      <c r="Y60" s="54"/>
      <c r="Z60" s="54">
        <f t="shared" si="0"/>
        <v>11.697456766887946</v>
      </c>
      <c r="AA60" s="54">
        <f t="shared" si="1"/>
        <v>6.1469979872467828</v>
      </c>
      <c r="AB60" s="54">
        <f t="shared" si="10"/>
        <v>2.3338277480364451</v>
      </c>
      <c r="AC60" s="54">
        <f t="shared" si="2"/>
        <v>35.336985531025903</v>
      </c>
      <c r="AD60" s="54">
        <f t="shared" si="3"/>
        <v>9</v>
      </c>
      <c r="AE60" s="54">
        <f t="array" ref="AE60">SUM(IF($C60:$Y60&lt;0,1,0))</f>
        <v>0</v>
      </c>
      <c r="AF60" s="54">
        <f t="shared" si="4"/>
        <v>0</v>
      </c>
      <c r="AG60" s="54">
        <f t="shared" si="11"/>
        <v>37.037037037037045</v>
      </c>
      <c r="AH60" s="54">
        <f t="array" ref="AH60">SUM(IF($C60:$Y60&gt;20,1,0))</f>
        <v>2</v>
      </c>
      <c r="AI60" s="54">
        <f t="shared" si="5"/>
        <v>22.222222222222221</v>
      </c>
      <c r="AJ60" s="54">
        <f t="shared" si="12"/>
        <v>16.666666666666668</v>
      </c>
      <c r="AK60" s="54">
        <f t="array" ref="AK60">SUM(IF($C60:$Y60&gt;40,1,0))</f>
        <v>0</v>
      </c>
      <c r="AL60" s="54">
        <f t="shared" si="6"/>
        <v>0</v>
      </c>
      <c r="AM60" s="54">
        <f t="shared" si="13"/>
        <v>3.7037037037037037</v>
      </c>
      <c r="AN60" s="54">
        <f t="shared" si="7"/>
        <v>11.697456766887946</v>
      </c>
      <c r="AO60" s="54">
        <f t="shared" si="8"/>
        <v>6.1469979872467828</v>
      </c>
      <c r="AP60" s="54"/>
      <c r="AQ60" s="54">
        <f t="shared" si="9"/>
        <v>35.336985531025903</v>
      </c>
      <c r="AR60" s="14"/>
      <c r="AS60" s="14"/>
      <c r="AT60" s="14"/>
      <c r="AU60" s="14"/>
      <c r="AV60" s="14"/>
      <c r="AW60" s="14"/>
      <c r="AX60" s="14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</row>
    <row r="61" spans="1:131" x14ac:dyDescent="0.4">
      <c r="A61" s="13"/>
      <c r="B61" s="15">
        <v>1552</v>
      </c>
      <c r="D61" s="54"/>
      <c r="E61" s="54"/>
      <c r="F61" s="69">
        <v>0.64102564102564097</v>
      </c>
      <c r="G61" s="54">
        <v>-12.25806451612903</v>
      </c>
      <c r="H61" s="54"/>
      <c r="I61" s="54">
        <v>3.0172413793103425</v>
      </c>
      <c r="J61" s="54">
        <v>-12.694195350901804</v>
      </c>
      <c r="K61" s="54">
        <v>-4.8275862068965498</v>
      </c>
      <c r="L61" s="54">
        <v>2.6853106166667251</v>
      </c>
      <c r="M61" s="54"/>
      <c r="N61" s="54"/>
      <c r="O61" s="54"/>
      <c r="P61" s="54">
        <v>11.538461538461542</v>
      </c>
      <c r="Q61" s="54">
        <v>-3.6881371443630018</v>
      </c>
      <c r="R61" s="54"/>
      <c r="S61" s="54">
        <v>-3.157894736842104</v>
      </c>
      <c r="T61" s="54"/>
      <c r="U61" s="54"/>
      <c r="V61" s="54"/>
      <c r="W61" s="54"/>
      <c r="X61" s="54"/>
      <c r="Y61" s="54"/>
      <c r="Z61" s="54">
        <f t="shared" si="0"/>
        <v>-2.0826487532964713</v>
      </c>
      <c r="AA61" s="54">
        <f t="shared" si="1"/>
        <v>-3.157894736842104</v>
      </c>
      <c r="AB61" s="54">
        <f t="shared" si="10"/>
        <v>2.6533484964554899</v>
      </c>
      <c r="AC61" s="54">
        <f t="shared" si="2"/>
        <v>11.538461538461542</v>
      </c>
      <c r="AD61" s="54">
        <f t="shared" si="3"/>
        <v>9</v>
      </c>
      <c r="AE61" s="54">
        <f t="array" ref="AE61">SUM(IF($C61:$Y61&lt;0,1,0))</f>
        <v>5</v>
      </c>
      <c r="AF61" s="54">
        <f t="shared" si="4"/>
        <v>55.555555555555557</v>
      </c>
      <c r="AG61" s="54">
        <f t="shared" si="11"/>
        <v>35.18518518518519</v>
      </c>
      <c r="AH61" s="54">
        <f t="array" ref="AH61">SUM(IF($C61:$Y61&gt;20,1,0))</f>
        <v>0</v>
      </c>
      <c r="AI61" s="54">
        <f t="shared" si="5"/>
        <v>0</v>
      </c>
      <c r="AJ61" s="54">
        <f t="shared" si="12"/>
        <v>14.814814814814815</v>
      </c>
      <c r="AK61" s="54">
        <f t="array" ref="AK61">SUM(IF($C61:$Y61&gt;40,1,0))</f>
        <v>0</v>
      </c>
      <c r="AL61" s="54">
        <f t="shared" si="6"/>
        <v>0</v>
      </c>
      <c r="AM61" s="54">
        <f t="shared" si="13"/>
        <v>3.7037037037037037</v>
      </c>
      <c r="AN61" s="54">
        <f t="shared" si="7"/>
        <v>-2.0826487532964713</v>
      </c>
      <c r="AO61" s="54">
        <f t="shared" si="8"/>
        <v>-3.157894736842104</v>
      </c>
      <c r="AP61" s="54"/>
      <c r="AQ61" s="54">
        <f t="shared" si="9"/>
        <v>11.538461538461542</v>
      </c>
      <c r="AR61" s="14"/>
      <c r="AS61" s="14"/>
      <c r="AT61" s="14"/>
      <c r="AU61" s="14"/>
      <c r="AV61" s="14"/>
      <c r="AW61" s="14"/>
      <c r="AX61" s="14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</row>
    <row r="62" spans="1:131" x14ac:dyDescent="0.4">
      <c r="A62" s="13"/>
      <c r="B62" s="15">
        <v>1553</v>
      </c>
      <c r="D62" s="54"/>
      <c r="E62" s="54"/>
      <c r="F62" s="69">
        <v>-1.2738853503184715</v>
      </c>
      <c r="G62" s="54">
        <v>2.2058823529411686</v>
      </c>
      <c r="H62" s="54"/>
      <c r="I62" s="54">
        <v>-22.17573221757322</v>
      </c>
      <c r="J62" s="54">
        <v>-7.9740941817932338</v>
      </c>
      <c r="K62" s="54">
        <v>-48.822463768115945</v>
      </c>
      <c r="L62" s="54">
        <v>-6.4980412236656404</v>
      </c>
      <c r="M62" s="54"/>
      <c r="N62" s="54"/>
      <c r="O62" s="54"/>
      <c r="P62" s="54">
        <v>8.2758620689655125</v>
      </c>
      <c r="Q62" s="54">
        <v>-2.8889525892807355</v>
      </c>
      <c r="R62" s="54"/>
      <c r="S62" s="54">
        <v>-6.1594202898550776</v>
      </c>
      <c r="T62" s="54"/>
      <c r="U62" s="54"/>
      <c r="V62" s="54"/>
      <c r="W62" s="54"/>
      <c r="X62" s="54"/>
      <c r="Y62" s="54"/>
      <c r="Z62" s="54">
        <f t="shared" si="0"/>
        <v>-9.4789827998550713</v>
      </c>
      <c r="AA62" s="54">
        <f t="shared" si="1"/>
        <v>-6.1594202898550776</v>
      </c>
      <c r="AB62" s="54">
        <f t="shared" si="10"/>
        <v>4.2445794952667306</v>
      </c>
      <c r="AC62" s="54">
        <f t="shared" si="2"/>
        <v>8.2758620689655125</v>
      </c>
      <c r="AD62" s="54">
        <f t="shared" si="3"/>
        <v>9</v>
      </c>
      <c r="AE62" s="54">
        <f t="array" ref="AE62">SUM(IF($C62:$Y62&lt;0,1,0))</f>
        <v>7</v>
      </c>
      <c r="AF62" s="54">
        <f t="shared" si="4"/>
        <v>77.777777777777771</v>
      </c>
      <c r="AG62" s="54">
        <f t="shared" si="11"/>
        <v>31.481481481481481</v>
      </c>
      <c r="AH62" s="54">
        <f t="array" ref="AH62">SUM(IF($C62:$Y62&gt;20,1,0))</f>
        <v>0</v>
      </c>
      <c r="AI62" s="54">
        <f t="shared" si="5"/>
        <v>0</v>
      </c>
      <c r="AJ62" s="54">
        <f t="shared" si="12"/>
        <v>14.814814814814815</v>
      </c>
      <c r="AK62" s="54">
        <f t="array" ref="AK62">SUM(IF($C62:$Y62&gt;40,1,0))</f>
        <v>0</v>
      </c>
      <c r="AL62" s="54">
        <f t="shared" si="6"/>
        <v>0</v>
      </c>
      <c r="AM62" s="54">
        <f t="shared" si="13"/>
        <v>3.7037037037037037</v>
      </c>
      <c r="AN62" s="54">
        <f t="shared" si="7"/>
        <v>-9.4789827998550713</v>
      </c>
      <c r="AO62" s="54">
        <f t="shared" si="8"/>
        <v>-6.1594202898550776</v>
      </c>
      <c r="AP62" s="54"/>
      <c r="AQ62" s="54">
        <f t="shared" si="9"/>
        <v>8.2758620689655125</v>
      </c>
      <c r="AR62" s="14"/>
      <c r="AS62" s="14"/>
      <c r="AT62" s="14"/>
      <c r="AU62" s="14"/>
      <c r="AV62" s="14"/>
      <c r="AW62" s="14"/>
      <c r="AX62" s="14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/>
      <c r="DY62" s="13"/>
      <c r="DZ62" s="13"/>
      <c r="EA62" s="13"/>
    </row>
    <row r="63" spans="1:131" x14ac:dyDescent="0.4">
      <c r="A63" s="13"/>
      <c r="B63" s="15">
        <v>1554</v>
      </c>
      <c r="D63" s="54"/>
      <c r="E63" s="54"/>
      <c r="F63" s="69">
        <v>-16.129032258064516</v>
      </c>
      <c r="G63" s="54">
        <v>-21.582733812949641</v>
      </c>
      <c r="H63" s="54"/>
      <c r="I63" s="54">
        <v>2.6881720430107503</v>
      </c>
      <c r="J63" s="54">
        <v>-1.5373062956466343</v>
      </c>
      <c r="K63" s="54">
        <v>21.125899982275136</v>
      </c>
      <c r="L63" s="54">
        <v>4.3270672375790298</v>
      </c>
      <c r="M63" s="54"/>
      <c r="N63" s="54"/>
      <c r="O63" s="54"/>
      <c r="P63" s="54">
        <v>-5.7324840764331197</v>
      </c>
      <c r="Q63" s="54">
        <v>9.6041845543117113</v>
      </c>
      <c r="R63" s="54"/>
      <c r="S63" s="54">
        <v>6.5637065637065728</v>
      </c>
      <c r="T63" s="54"/>
      <c r="U63" s="54"/>
      <c r="V63" s="54"/>
      <c r="W63" s="54"/>
      <c r="X63" s="54"/>
      <c r="Y63" s="54"/>
      <c r="Z63" s="54">
        <f t="shared" si="0"/>
        <v>-7.4725118023412113E-2</v>
      </c>
      <c r="AA63" s="54">
        <f t="shared" si="1"/>
        <v>2.6881720430107503</v>
      </c>
      <c r="AB63" s="54">
        <f t="shared" si="10"/>
        <v>3.2775138294792128</v>
      </c>
      <c r="AC63" s="54">
        <f t="shared" si="2"/>
        <v>21.125899982275136</v>
      </c>
      <c r="AD63" s="54">
        <f t="shared" si="3"/>
        <v>9</v>
      </c>
      <c r="AE63" s="54">
        <f t="array" ref="AE63">SUM(IF($C63:$Y63&lt;0,1,0))</f>
        <v>4</v>
      </c>
      <c r="AF63" s="54">
        <f t="shared" si="4"/>
        <v>44.444444444444443</v>
      </c>
      <c r="AG63" s="54">
        <f t="shared" si="11"/>
        <v>35.185185185185183</v>
      </c>
      <c r="AH63" s="54">
        <f t="array" ref="AH63">SUM(IF($C63:$Y63&gt;20,1,0))</f>
        <v>1</v>
      </c>
      <c r="AI63" s="54">
        <f t="shared" si="5"/>
        <v>11.111111111111111</v>
      </c>
      <c r="AJ63" s="54">
        <f t="shared" si="12"/>
        <v>12.962962962962962</v>
      </c>
      <c r="AK63" s="54">
        <f t="array" ref="AK63">SUM(IF($C63:$Y63&gt;40,1,0))</f>
        <v>0</v>
      </c>
      <c r="AL63" s="54">
        <f t="shared" si="6"/>
        <v>0</v>
      </c>
      <c r="AM63" s="54">
        <f t="shared" si="13"/>
        <v>1.8518518518518519</v>
      </c>
      <c r="AN63" s="54">
        <f t="shared" si="7"/>
        <v>-7.4725118023412113E-2</v>
      </c>
      <c r="AO63" s="54">
        <f t="shared" si="8"/>
        <v>2.6881720430107503</v>
      </c>
      <c r="AP63" s="54"/>
      <c r="AQ63" s="54">
        <f t="shared" si="9"/>
        <v>21.125899982275136</v>
      </c>
      <c r="AR63" s="14"/>
      <c r="AS63" s="14"/>
      <c r="AT63" s="14"/>
      <c r="AU63" s="14"/>
      <c r="AV63" s="14"/>
      <c r="AW63" s="14"/>
      <c r="AX63" s="14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  <c r="EA63" s="13"/>
    </row>
    <row r="64" spans="1:131" x14ac:dyDescent="0.4">
      <c r="A64" s="13"/>
      <c r="B64" s="15">
        <v>1555</v>
      </c>
      <c r="D64" s="54"/>
      <c r="E64" s="54"/>
      <c r="F64" s="69">
        <v>16.153846153846153</v>
      </c>
      <c r="G64" s="54">
        <v>58.715596330275233</v>
      </c>
      <c r="H64" s="54"/>
      <c r="I64" s="54">
        <v>9.9476439790575846</v>
      </c>
      <c r="J64" s="54">
        <v>3.1063464052775824</v>
      </c>
      <c r="K64" s="54">
        <v>44.251221932931351</v>
      </c>
      <c r="L64" s="54">
        <v>13.990410298138212</v>
      </c>
      <c r="M64" s="54"/>
      <c r="N64" s="54"/>
      <c r="O64" s="54"/>
      <c r="P64" s="54">
        <v>-1.3513513513513487</v>
      </c>
      <c r="Q64" s="54">
        <v>-2.2128702871358152</v>
      </c>
      <c r="R64" s="54"/>
      <c r="S64" s="54">
        <v>-2.1739130434782594</v>
      </c>
      <c r="T64" s="54"/>
      <c r="U64" s="54"/>
      <c r="V64" s="54"/>
      <c r="W64" s="54"/>
      <c r="X64" s="54"/>
      <c r="Y64" s="54"/>
      <c r="Z64" s="54">
        <f t="shared" si="0"/>
        <v>15.602992268617855</v>
      </c>
      <c r="AA64" s="54">
        <f t="shared" si="1"/>
        <v>9.9476439790575846</v>
      </c>
      <c r="AB64" s="54">
        <f t="shared" si="10"/>
        <v>3.3412515941047531</v>
      </c>
      <c r="AC64" s="54">
        <f t="shared" si="2"/>
        <v>58.715596330275233</v>
      </c>
      <c r="AD64" s="54">
        <f t="shared" si="3"/>
        <v>9</v>
      </c>
      <c r="AE64" s="54">
        <f t="array" ref="AE64">SUM(IF($C64:$Y64&lt;0,1,0))</f>
        <v>3</v>
      </c>
      <c r="AF64" s="54">
        <f t="shared" si="4"/>
        <v>33.333333333333336</v>
      </c>
      <c r="AG64" s="54">
        <f t="shared" si="11"/>
        <v>38.888888888888893</v>
      </c>
      <c r="AH64" s="54">
        <f t="array" ref="AH64">SUM(IF($C64:$Y64&gt;20,1,0))</f>
        <v>2</v>
      </c>
      <c r="AI64" s="54">
        <f t="shared" si="5"/>
        <v>22.222222222222221</v>
      </c>
      <c r="AJ64" s="54">
        <f t="shared" si="12"/>
        <v>14.814814814814815</v>
      </c>
      <c r="AK64" s="54">
        <f t="array" ref="AK64">SUM(IF($C64:$Y64&gt;40,1,0))</f>
        <v>2</v>
      </c>
      <c r="AL64" s="54">
        <f t="shared" si="6"/>
        <v>22.222222222222221</v>
      </c>
      <c r="AM64" s="54">
        <f t="shared" si="13"/>
        <v>3.7037037037037037</v>
      </c>
      <c r="AN64" s="54">
        <f t="shared" si="7"/>
        <v>15.602992268617855</v>
      </c>
      <c r="AO64" s="54">
        <f t="shared" si="8"/>
        <v>9.9476439790575846</v>
      </c>
      <c r="AP64" s="54"/>
      <c r="AQ64" s="54">
        <f t="shared" si="9"/>
        <v>58.715596330275233</v>
      </c>
      <c r="AR64" s="14"/>
      <c r="AS64" s="14"/>
      <c r="AT64" s="14"/>
      <c r="AU64" s="14"/>
      <c r="AV64" s="14"/>
      <c r="AW64" s="14"/>
      <c r="AX64" s="14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  <c r="DU64" s="13"/>
      <c r="DV64" s="13"/>
      <c r="DW64" s="13"/>
      <c r="DX64" s="13"/>
      <c r="DY64" s="13"/>
      <c r="DZ64" s="13"/>
      <c r="EA64" s="13"/>
    </row>
    <row r="65" spans="1:131" x14ac:dyDescent="0.4">
      <c r="A65" s="13"/>
      <c r="B65" s="15">
        <v>1556</v>
      </c>
      <c r="D65" s="54"/>
      <c r="E65" s="54"/>
      <c r="F65" s="69">
        <v>3.3112582781456954</v>
      </c>
      <c r="G65" s="54">
        <v>69.364161849710996</v>
      </c>
      <c r="H65" s="54"/>
      <c r="I65" s="54">
        <v>15.714285714285726</v>
      </c>
      <c r="J65" s="54">
        <v>2.9470634160531528</v>
      </c>
      <c r="K65" s="54">
        <v>-6.9212742716491134</v>
      </c>
      <c r="L65" s="54">
        <v>14.532222518259076</v>
      </c>
      <c r="M65" s="54"/>
      <c r="N65" s="54"/>
      <c r="O65" s="54"/>
      <c r="P65" s="54">
        <v>0</v>
      </c>
      <c r="Q65" s="54">
        <v>-8.4722840068447329</v>
      </c>
      <c r="R65" s="54"/>
      <c r="S65" s="54">
        <v>37.037037037037045</v>
      </c>
      <c r="T65" s="54"/>
      <c r="U65" s="54"/>
      <c r="V65" s="54"/>
      <c r="W65" s="54"/>
      <c r="X65" s="54"/>
      <c r="Y65" s="54"/>
      <c r="Z65" s="54">
        <f t="shared" si="0"/>
        <v>14.168052281666426</v>
      </c>
      <c r="AA65" s="54">
        <f t="shared" si="1"/>
        <v>3.3112582781456954</v>
      </c>
      <c r="AB65" s="54">
        <f t="shared" si="10"/>
        <v>2.1294595434606052</v>
      </c>
      <c r="AC65" s="54">
        <f t="shared" si="2"/>
        <v>69.364161849710996</v>
      </c>
      <c r="AD65" s="54">
        <f t="shared" si="3"/>
        <v>9</v>
      </c>
      <c r="AE65" s="54">
        <f t="array" ref="AE65">SUM(IF($C65:$Y65&lt;0,1,0))</f>
        <v>2</v>
      </c>
      <c r="AF65" s="54">
        <f t="shared" si="4"/>
        <v>22.222222222222221</v>
      </c>
      <c r="AG65" s="54">
        <f t="shared" si="11"/>
        <v>38.888888888888893</v>
      </c>
      <c r="AH65" s="54">
        <f t="array" ref="AH65">SUM(IF($C65:$Y65&gt;20,1,0))</f>
        <v>2</v>
      </c>
      <c r="AI65" s="54">
        <f t="shared" si="5"/>
        <v>22.222222222222221</v>
      </c>
      <c r="AJ65" s="54">
        <f t="shared" si="12"/>
        <v>12.962962962962962</v>
      </c>
      <c r="AK65" s="54">
        <f t="array" ref="AK65">SUM(IF($C65:$Y65&gt;40,1,0))</f>
        <v>1</v>
      </c>
      <c r="AL65" s="54">
        <f t="shared" si="6"/>
        <v>11.111111111111111</v>
      </c>
      <c r="AM65" s="54">
        <f t="shared" si="13"/>
        <v>5.5555555555555545</v>
      </c>
      <c r="AN65" s="54">
        <f t="shared" si="7"/>
        <v>14.168052281666426</v>
      </c>
      <c r="AO65" s="54">
        <f t="shared" si="8"/>
        <v>3.3112582781456954</v>
      </c>
      <c r="AP65" s="54"/>
      <c r="AQ65" s="54">
        <f t="shared" si="9"/>
        <v>69.364161849710996</v>
      </c>
      <c r="AR65" s="14"/>
      <c r="AS65" s="14"/>
      <c r="AT65" s="14"/>
      <c r="AU65" s="14"/>
      <c r="AV65" s="14"/>
      <c r="AW65" s="14"/>
      <c r="AX65" s="14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  <c r="DU65" s="13"/>
      <c r="DV65" s="13"/>
      <c r="DW65" s="13"/>
      <c r="DX65" s="13"/>
      <c r="DY65" s="13"/>
      <c r="DZ65" s="13"/>
      <c r="EA65" s="13"/>
    </row>
    <row r="66" spans="1:131" x14ac:dyDescent="0.4">
      <c r="A66" s="13"/>
      <c r="B66" s="15">
        <v>1557</v>
      </c>
      <c r="D66" s="54"/>
      <c r="E66" s="54"/>
      <c r="F66" s="69">
        <v>1.2820512820512819</v>
      </c>
      <c r="G66" s="54">
        <v>-62.798634812286693</v>
      </c>
      <c r="H66" s="54"/>
      <c r="I66" s="54">
        <v>-10.699588477366252</v>
      </c>
      <c r="J66" s="54">
        <v>-5.32473999696359E-2</v>
      </c>
      <c r="K66" s="54">
        <v>5.2393170562439257</v>
      </c>
      <c r="L66" s="54">
        <v>-8.1280146586263378</v>
      </c>
      <c r="M66" s="54"/>
      <c r="N66" s="54"/>
      <c r="O66" s="54"/>
      <c r="P66" s="54">
        <v>19.863013698630127</v>
      </c>
      <c r="Q66" s="54">
        <v>15.334667508944321</v>
      </c>
      <c r="R66" s="54"/>
      <c r="S66" s="54">
        <v>10.540540540540544</v>
      </c>
      <c r="T66" s="54"/>
      <c r="U66" s="54"/>
      <c r="V66" s="54"/>
      <c r="W66" s="54"/>
      <c r="X66" s="54"/>
      <c r="Y66" s="54"/>
      <c r="Z66" s="54">
        <f t="shared" si="0"/>
        <v>-3.2688772513154136</v>
      </c>
      <c r="AA66" s="54">
        <f t="shared" si="1"/>
        <v>1.2820512820512819</v>
      </c>
      <c r="AB66" s="54">
        <f t="shared" si="10"/>
        <v>1.3186350925946884</v>
      </c>
      <c r="AC66" s="54">
        <f t="shared" si="2"/>
        <v>19.863013698630127</v>
      </c>
      <c r="AD66" s="54">
        <f t="shared" si="3"/>
        <v>9</v>
      </c>
      <c r="AE66" s="54">
        <f t="array" ref="AE66">SUM(IF($C66:$Y66&lt;0,1,0))</f>
        <v>4</v>
      </c>
      <c r="AF66" s="54">
        <f t="shared" si="4"/>
        <v>44.444444444444443</v>
      </c>
      <c r="AG66" s="54">
        <f t="shared" si="11"/>
        <v>46.296296296296298</v>
      </c>
      <c r="AH66" s="54">
        <f t="array" ref="AH66">SUM(IF($C66:$Y66&gt;20,1,0))</f>
        <v>0</v>
      </c>
      <c r="AI66" s="54">
        <f t="shared" si="5"/>
        <v>0</v>
      </c>
      <c r="AJ66" s="54">
        <f t="shared" si="12"/>
        <v>9.2592592592592577</v>
      </c>
      <c r="AK66" s="54">
        <f t="array" ref="AK66">SUM(IF($C66:$Y66&gt;40,1,0))</f>
        <v>0</v>
      </c>
      <c r="AL66" s="54">
        <f t="shared" si="6"/>
        <v>0</v>
      </c>
      <c r="AM66" s="54">
        <f t="shared" si="13"/>
        <v>5.5555555555555545</v>
      </c>
      <c r="AN66" s="54">
        <f t="shared" si="7"/>
        <v>-3.2688772513154136</v>
      </c>
      <c r="AO66" s="54">
        <f t="shared" si="8"/>
        <v>1.2820512820512819</v>
      </c>
      <c r="AP66" s="54"/>
      <c r="AQ66" s="54">
        <f t="shared" si="9"/>
        <v>19.863013698630127</v>
      </c>
      <c r="AR66" s="14"/>
      <c r="AS66" s="14"/>
      <c r="AT66" s="14"/>
      <c r="AU66" s="14"/>
      <c r="AV66" s="14"/>
      <c r="AW66" s="14"/>
      <c r="AX66" s="14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DT66" s="13"/>
      <c r="DU66" s="13"/>
      <c r="DV66" s="13"/>
      <c r="DW66" s="13"/>
      <c r="DX66" s="13"/>
      <c r="DY66" s="13"/>
      <c r="DZ66" s="13"/>
      <c r="EA66" s="13"/>
    </row>
    <row r="67" spans="1:131" x14ac:dyDescent="0.4">
      <c r="A67" s="13"/>
      <c r="B67" s="15">
        <v>1558</v>
      </c>
      <c r="D67" s="54"/>
      <c r="E67" s="54"/>
      <c r="F67" s="69">
        <v>-3.79746835443038</v>
      </c>
      <c r="G67" s="54">
        <v>18.348623853211009</v>
      </c>
      <c r="H67" s="54"/>
      <c r="I67" s="54">
        <v>-9.6774193548387117</v>
      </c>
      <c r="J67" s="54">
        <v>0.4195146307306663</v>
      </c>
      <c r="K67" s="54">
        <v>4.417049506409537</v>
      </c>
      <c r="L67" s="54">
        <v>-22.771487037473058</v>
      </c>
      <c r="M67" s="54"/>
      <c r="N67" s="54"/>
      <c r="O67" s="54"/>
      <c r="P67" s="54">
        <v>-12.571428571428566</v>
      </c>
      <c r="Q67" s="54">
        <v>-9.4341627767500551</v>
      </c>
      <c r="R67" s="54"/>
      <c r="S67" s="54">
        <v>-43.765281173594126</v>
      </c>
      <c r="T67" s="54"/>
      <c r="U67" s="54"/>
      <c r="V67" s="54"/>
      <c r="W67" s="54"/>
      <c r="X67" s="54"/>
      <c r="Y67" s="54"/>
      <c r="Z67" s="54">
        <f t="shared" si="0"/>
        <v>-8.7591176975737426</v>
      </c>
      <c r="AA67" s="54">
        <f t="shared" si="1"/>
        <v>-9.4341627767500551</v>
      </c>
      <c r="AB67" s="54">
        <f t="shared" si="10"/>
        <v>0.27259041927669642</v>
      </c>
      <c r="AC67" s="54">
        <f t="shared" si="2"/>
        <v>18.348623853211009</v>
      </c>
      <c r="AD67" s="54">
        <f t="shared" si="3"/>
        <v>9</v>
      </c>
      <c r="AE67" s="54">
        <f t="array" ref="AE67">SUM(IF($C67:$Y67&lt;0,1,0))</f>
        <v>6</v>
      </c>
      <c r="AF67" s="54">
        <f t="shared" si="4"/>
        <v>66.666666666666671</v>
      </c>
      <c r="AG67" s="54">
        <f t="shared" si="11"/>
        <v>48.148148148148152</v>
      </c>
      <c r="AH67" s="54">
        <f t="array" ref="AH67">SUM(IF($C67:$Y67&gt;20,1,0))</f>
        <v>0</v>
      </c>
      <c r="AI67" s="54">
        <f t="shared" si="5"/>
        <v>0</v>
      </c>
      <c r="AJ67" s="54">
        <f t="shared" si="12"/>
        <v>9.2592592592592577</v>
      </c>
      <c r="AK67" s="54">
        <f t="array" ref="AK67">SUM(IF($C67:$Y67&gt;40,1,0))</f>
        <v>0</v>
      </c>
      <c r="AL67" s="54">
        <f t="shared" si="6"/>
        <v>0</v>
      </c>
      <c r="AM67" s="54">
        <f t="shared" si="13"/>
        <v>5.5555555555555545</v>
      </c>
      <c r="AN67" s="54">
        <f t="shared" si="7"/>
        <v>-8.7591176975737426</v>
      </c>
      <c r="AO67" s="54">
        <f t="shared" si="8"/>
        <v>-9.4341627767500551</v>
      </c>
      <c r="AP67" s="54"/>
      <c r="AQ67" s="54">
        <f t="shared" si="9"/>
        <v>18.348623853211009</v>
      </c>
      <c r="AR67" s="14"/>
      <c r="AS67" s="14"/>
      <c r="AT67" s="14"/>
      <c r="AU67" s="14"/>
      <c r="AV67" s="14"/>
      <c r="AW67" s="14"/>
      <c r="AX67" s="14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13"/>
      <c r="DZ67" s="13"/>
      <c r="EA67" s="13"/>
    </row>
    <row r="68" spans="1:131" x14ac:dyDescent="0.4">
      <c r="A68" s="13"/>
      <c r="B68" s="15">
        <v>1559</v>
      </c>
      <c r="D68" s="54"/>
      <c r="E68" s="54"/>
      <c r="F68" s="69">
        <v>8.5526315789473681</v>
      </c>
      <c r="G68" s="54">
        <v>26.356589147286826</v>
      </c>
      <c r="H68" s="54"/>
      <c r="I68" s="54">
        <v>15.306122448979597</v>
      </c>
      <c r="J68" s="54">
        <v>7.2719496338420342</v>
      </c>
      <c r="K68" s="54">
        <v>-0.59492678908509156</v>
      </c>
      <c r="L68" s="54">
        <v>26.045007235419469</v>
      </c>
      <c r="M68" s="54"/>
      <c r="N68" s="54"/>
      <c r="O68" s="54"/>
      <c r="P68" s="54">
        <v>-1.3071895424836555</v>
      </c>
      <c r="Q68" s="54">
        <v>2.1400659079460205</v>
      </c>
      <c r="R68" s="54"/>
      <c r="S68" s="54">
        <v>10.869565217391308</v>
      </c>
      <c r="T68" s="54"/>
      <c r="U68" s="54"/>
      <c r="V68" s="54"/>
      <c r="W68" s="54"/>
      <c r="X68" s="54"/>
      <c r="Y68" s="54"/>
      <c r="Z68" s="54">
        <f t="shared" si="0"/>
        <v>10.515534982027098</v>
      </c>
      <c r="AA68" s="54">
        <f t="shared" si="1"/>
        <v>8.5526315789473681</v>
      </c>
      <c r="AB68" s="54">
        <f t="shared" si="10"/>
        <v>2.7245990640771041</v>
      </c>
      <c r="AC68" s="54">
        <f t="shared" si="2"/>
        <v>26.356589147286826</v>
      </c>
      <c r="AD68" s="54">
        <f t="shared" si="3"/>
        <v>9</v>
      </c>
      <c r="AE68" s="54">
        <f t="array" ref="AE68">SUM(IF($C68:$Y68&lt;0,1,0))</f>
        <v>2</v>
      </c>
      <c r="AF68" s="54">
        <f t="shared" si="4"/>
        <v>22.222222222222221</v>
      </c>
      <c r="AG68" s="54">
        <f t="shared" si="11"/>
        <v>38.888888888888893</v>
      </c>
      <c r="AH68" s="54">
        <f t="array" ref="AH68">SUM(IF($C68:$Y68&gt;20,1,0))</f>
        <v>2</v>
      </c>
      <c r="AI68" s="54">
        <f t="shared" si="5"/>
        <v>22.222222222222221</v>
      </c>
      <c r="AJ68" s="54">
        <f t="shared" si="12"/>
        <v>12.962962962962962</v>
      </c>
      <c r="AK68" s="54">
        <f t="array" ref="AK68">SUM(IF($C68:$Y68&gt;40,1,0))</f>
        <v>0</v>
      </c>
      <c r="AL68" s="54">
        <f t="shared" si="6"/>
        <v>0</v>
      </c>
      <c r="AM68" s="54">
        <f t="shared" si="13"/>
        <v>5.5555555555555545</v>
      </c>
      <c r="AN68" s="54">
        <f t="shared" si="7"/>
        <v>10.515534982027098</v>
      </c>
      <c r="AO68" s="54">
        <f t="shared" si="8"/>
        <v>8.5526315789473681</v>
      </c>
      <c r="AP68" s="54"/>
      <c r="AQ68" s="54">
        <f t="shared" si="9"/>
        <v>26.356589147286826</v>
      </c>
      <c r="AR68" s="14"/>
      <c r="AS68" s="14"/>
      <c r="AT68" s="14"/>
      <c r="AU68" s="14"/>
      <c r="AV68" s="14"/>
      <c r="AW68" s="14"/>
      <c r="AX68" s="14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/>
      <c r="DD68" s="13"/>
      <c r="DE68" s="13"/>
      <c r="DF68" s="13"/>
      <c r="DG68" s="13"/>
      <c r="DH68" s="13"/>
      <c r="DI68" s="13"/>
      <c r="DJ68" s="13"/>
      <c r="DK68" s="13"/>
      <c r="DL68" s="13"/>
      <c r="DM68" s="13"/>
      <c r="DN68" s="13"/>
      <c r="DO68" s="13"/>
      <c r="DP68" s="13"/>
      <c r="DQ68" s="13"/>
      <c r="DR68" s="13"/>
      <c r="DS68" s="13"/>
      <c r="DT68" s="13"/>
      <c r="DU68" s="13"/>
      <c r="DV68" s="13"/>
      <c r="DW68" s="13"/>
      <c r="DX68" s="13"/>
      <c r="DY68" s="13"/>
      <c r="DZ68" s="13"/>
      <c r="EA68" s="13"/>
    </row>
    <row r="69" spans="1:131" x14ac:dyDescent="0.4">
      <c r="A69" s="13"/>
      <c r="B69" s="15">
        <v>1560</v>
      </c>
      <c r="D69" s="54"/>
      <c r="E69" s="54"/>
      <c r="F69" s="69">
        <v>31.515151515151512</v>
      </c>
      <c r="G69" s="54">
        <v>-11.042944785276077</v>
      </c>
      <c r="H69" s="54"/>
      <c r="I69" s="54">
        <v>2.6548672566371723</v>
      </c>
      <c r="J69" s="54">
        <v>10.55825633120957</v>
      </c>
      <c r="K69" s="54">
        <v>0.95848282098237547</v>
      </c>
      <c r="L69" s="54">
        <v>-8.1223333602357783</v>
      </c>
      <c r="M69" s="54"/>
      <c r="N69" s="54"/>
      <c r="O69" s="54"/>
      <c r="P69" s="54">
        <v>-0.66225165562914245</v>
      </c>
      <c r="Q69" s="54">
        <v>-0.17760904027382951</v>
      </c>
      <c r="R69" s="54"/>
      <c r="S69" s="54">
        <v>3.9215686274509887</v>
      </c>
      <c r="T69" s="54"/>
      <c r="U69" s="54"/>
      <c r="V69" s="54"/>
      <c r="W69" s="54"/>
      <c r="X69" s="54"/>
      <c r="Y69" s="54"/>
      <c r="Z69" s="54">
        <f t="shared" si="0"/>
        <v>3.2892430788907543</v>
      </c>
      <c r="AA69" s="54">
        <f t="shared" si="1"/>
        <v>0.95848282098237547</v>
      </c>
      <c r="AB69" s="54">
        <f t="shared" si="10"/>
        <v>2.4363175270723754</v>
      </c>
      <c r="AC69" s="54">
        <f t="shared" si="2"/>
        <v>31.515151515151512</v>
      </c>
      <c r="AD69" s="54">
        <f t="shared" si="3"/>
        <v>9</v>
      </c>
      <c r="AE69" s="54">
        <f t="array" ref="AE69">SUM(IF($C69:$Y69&lt;0,1,0))</f>
        <v>4</v>
      </c>
      <c r="AF69" s="54">
        <f t="shared" si="4"/>
        <v>44.444444444444443</v>
      </c>
      <c r="AG69" s="54">
        <f t="shared" si="11"/>
        <v>38.888888888888893</v>
      </c>
      <c r="AH69" s="54">
        <f t="array" ref="AH69">SUM(IF($C69:$Y69&gt;20,1,0))</f>
        <v>1</v>
      </c>
      <c r="AI69" s="54">
        <f t="shared" si="5"/>
        <v>11.111111111111111</v>
      </c>
      <c r="AJ69" s="54">
        <f t="shared" si="12"/>
        <v>12.962962962962962</v>
      </c>
      <c r="AK69" s="54">
        <f t="array" ref="AK69">SUM(IF($C69:$Y69&gt;40,1,0))</f>
        <v>0</v>
      </c>
      <c r="AL69" s="54">
        <f t="shared" si="6"/>
        <v>0</v>
      </c>
      <c r="AM69" s="54">
        <f t="shared" si="13"/>
        <v>5.5555555555555545</v>
      </c>
      <c r="AN69" s="54">
        <f t="shared" si="7"/>
        <v>3.2892430788907543</v>
      </c>
      <c r="AO69" s="54">
        <f t="shared" si="8"/>
        <v>0.95848282098237547</v>
      </c>
      <c r="AP69" s="54"/>
      <c r="AQ69" s="54">
        <f t="shared" si="9"/>
        <v>31.515151515151512</v>
      </c>
      <c r="AR69" s="14"/>
      <c r="AS69" s="14"/>
      <c r="AT69" s="14"/>
      <c r="AU69" s="14"/>
      <c r="AV69" s="14"/>
      <c r="AW69" s="14"/>
      <c r="AX69" s="14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/>
      <c r="DY69" s="13"/>
      <c r="DZ69" s="13"/>
      <c r="EA69" s="13"/>
    </row>
    <row r="70" spans="1:131" x14ac:dyDescent="0.4">
      <c r="A70" s="13"/>
      <c r="B70" s="15">
        <v>1561</v>
      </c>
      <c r="D70" s="54"/>
      <c r="E70" s="54"/>
      <c r="F70" s="69">
        <v>-14.746543778801843</v>
      </c>
      <c r="G70" s="54">
        <v>15.862068965517251</v>
      </c>
      <c r="H70" s="54"/>
      <c r="I70" s="54">
        <v>18.965517241379317</v>
      </c>
      <c r="J70" s="54">
        <v>-4.9103689735820577</v>
      </c>
      <c r="K70" s="54">
        <v>-26.997000698467481</v>
      </c>
      <c r="L70" s="54">
        <v>2.1557718215966526</v>
      </c>
      <c r="M70" s="54"/>
      <c r="N70" s="54"/>
      <c r="O70" s="54"/>
      <c r="P70" s="54">
        <v>0</v>
      </c>
      <c r="Q70" s="54">
        <v>13.268925950582556</v>
      </c>
      <c r="R70" s="54"/>
      <c r="S70" s="54">
        <v>6.7924528301886777</v>
      </c>
      <c r="T70" s="54"/>
      <c r="U70" s="54"/>
      <c r="V70" s="54"/>
      <c r="W70" s="54"/>
      <c r="X70" s="54"/>
      <c r="Y70" s="54"/>
      <c r="Z70" s="54">
        <f t="shared" si="0"/>
        <v>1.1545359287125638</v>
      </c>
      <c r="AA70" s="54">
        <f t="shared" si="1"/>
        <v>2.1557718215966526</v>
      </c>
      <c r="AB70" s="54">
        <f t="shared" si="10"/>
        <v>1.137672167495553</v>
      </c>
      <c r="AC70" s="54">
        <f t="shared" si="2"/>
        <v>18.965517241379317</v>
      </c>
      <c r="AD70" s="54">
        <f t="shared" si="3"/>
        <v>9</v>
      </c>
      <c r="AE70" s="54">
        <f t="array" ref="AE70">SUM(IF($C70:$Y70&lt;0,1,0))</f>
        <v>3</v>
      </c>
      <c r="AF70" s="54">
        <f t="shared" si="4"/>
        <v>33.333333333333336</v>
      </c>
      <c r="AG70" s="54">
        <f t="shared" si="11"/>
        <v>38.888888888888893</v>
      </c>
      <c r="AH70" s="54">
        <f t="array" ref="AH70">SUM(IF($C70:$Y70&gt;20,1,0))</f>
        <v>0</v>
      </c>
      <c r="AI70" s="54">
        <f t="shared" si="5"/>
        <v>0</v>
      </c>
      <c r="AJ70" s="54">
        <f t="shared" si="12"/>
        <v>9.2592592592592595</v>
      </c>
      <c r="AK70" s="54">
        <f t="array" ref="AK70">SUM(IF($C70:$Y70&gt;40,1,0))</f>
        <v>0</v>
      </c>
      <c r="AL70" s="54">
        <f t="shared" si="6"/>
        <v>0</v>
      </c>
      <c r="AM70" s="54">
        <f t="shared" si="13"/>
        <v>1.8518518518518519</v>
      </c>
      <c r="AN70" s="54">
        <f t="shared" si="7"/>
        <v>1.1545359287125638</v>
      </c>
      <c r="AO70" s="54">
        <f t="shared" si="8"/>
        <v>2.1557718215966526</v>
      </c>
      <c r="AP70" s="54"/>
      <c r="AQ70" s="54">
        <f t="shared" si="9"/>
        <v>18.965517241379317</v>
      </c>
      <c r="AR70" s="14"/>
      <c r="AS70" s="14"/>
      <c r="AT70" s="14"/>
      <c r="AU70" s="14"/>
      <c r="AV70" s="14"/>
      <c r="AW70" s="14"/>
      <c r="AX70" s="14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  <c r="DS70" s="13"/>
      <c r="DT70" s="13"/>
      <c r="DU70" s="13"/>
      <c r="DV70" s="13"/>
      <c r="DW70" s="13"/>
      <c r="DX70" s="13"/>
      <c r="DY70" s="13"/>
      <c r="DZ70" s="13"/>
      <c r="EA70" s="13"/>
    </row>
    <row r="71" spans="1:131" x14ac:dyDescent="0.4">
      <c r="A71" s="13"/>
      <c r="B71" s="15">
        <v>1562</v>
      </c>
      <c r="D71" s="54"/>
      <c r="E71" s="54"/>
      <c r="F71" s="69">
        <v>-10.27027027027027</v>
      </c>
      <c r="G71" s="54">
        <v>29.761904761904766</v>
      </c>
      <c r="H71" s="54"/>
      <c r="I71" s="54">
        <v>19.927536231884059</v>
      </c>
      <c r="J71" s="54">
        <v>-8.1266080565792329</v>
      </c>
      <c r="K71" s="54">
        <v>43.512704719611335</v>
      </c>
      <c r="L71" s="54">
        <v>6.7451808669757085</v>
      </c>
      <c r="M71" s="54"/>
      <c r="N71" s="54"/>
      <c r="O71" s="54"/>
      <c r="P71" s="54">
        <v>4</v>
      </c>
      <c r="Q71" s="54">
        <v>5.5127466406686754</v>
      </c>
      <c r="R71" s="54"/>
      <c r="S71" s="54">
        <v>-6.0070671378091856</v>
      </c>
      <c r="T71" s="54"/>
      <c r="U71" s="54"/>
      <c r="V71" s="54"/>
      <c r="W71" s="54"/>
      <c r="X71" s="54"/>
      <c r="Y71" s="54"/>
      <c r="Z71" s="54">
        <f t="shared" si="0"/>
        <v>9.4506808618206506</v>
      </c>
      <c r="AA71" s="54">
        <f t="shared" si="1"/>
        <v>5.5127466406686754</v>
      </c>
      <c r="AB71" s="54">
        <f t="shared" si="10"/>
        <v>1.5045868945827163</v>
      </c>
      <c r="AC71" s="54">
        <f t="shared" si="2"/>
        <v>43.512704719611335</v>
      </c>
      <c r="AD71" s="54">
        <f t="shared" si="3"/>
        <v>9</v>
      </c>
      <c r="AE71" s="54">
        <f t="array" ref="AE71">SUM(IF($C71:$Y71&lt;0,1,0))</f>
        <v>3</v>
      </c>
      <c r="AF71" s="54">
        <f t="shared" si="4"/>
        <v>33.333333333333336</v>
      </c>
      <c r="AG71" s="54">
        <f t="shared" si="11"/>
        <v>40.74074074074074</v>
      </c>
      <c r="AH71" s="54">
        <f t="array" ref="AH71">SUM(IF($C71:$Y71&gt;20,1,0))</f>
        <v>2</v>
      </c>
      <c r="AI71" s="54">
        <f t="shared" si="5"/>
        <v>22.222222222222221</v>
      </c>
      <c r="AJ71" s="54">
        <f t="shared" si="12"/>
        <v>9.2592592592592577</v>
      </c>
      <c r="AK71" s="54">
        <f t="array" ref="AK71">SUM(IF($C71:$Y71&gt;40,1,0))</f>
        <v>1</v>
      </c>
      <c r="AL71" s="54">
        <f t="shared" si="6"/>
        <v>11.111111111111111</v>
      </c>
      <c r="AM71" s="54">
        <f t="shared" si="13"/>
        <v>1.8518518518518519</v>
      </c>
      <c r="AN71" s="54">
        <f t="shared" si="7"/>
        <v>9.4506808618206506</v>
      </c>
      <c r="AO71" s="54">
        <f t="shared" si="8"/>
        <v>5.5127466406686754</v>
      </c>
      <c r="AP71" s="54"/>
      <c r="AQ71" s="54">
        <f t="shared" si="9"/>
        <v>43.512704719611335</v>
      </c>
      <c r="AR71" s="14"/>
      <c r="AS71" s="14"/>
      <c r="AT71" s="14"/>
      <c r="AU71" s="14"/>
      <c r="AV71" s="14"/>
      <c r="AW71" s="14"/>
      <c r="AX71" s="14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/>
      <c r="DY71" s="13"/>
      <c r="DZ71" s="13"/>
      <c r="EA71" s="13"/>
    </row>
    <row r="72" spans="1:131" x14ac:dyDescent="0.4">
      <c r="A72" s="13"/>
      <c r="B72" s="15">
        <v>1563</v>
      </c>
      <c r="D72" s="54"/>
      <c r="E72" s="54"/>
      <c r="F72" s="69">
        <v>3.6144578313253009</v>
      </c>
      <c r="G72" s="54">
        <v>-31.651376146788991</v>
      </c>
      <c r="H72" s="54"/>
      <c r="I72" s="54">
        <v>-32.024169184290031</v>
      </c>
      <c r="J72" s="54">
        <v>1.0024909566898721</v>
      </c>
      <c r="K72" s="54">
        <v>-36.250573514587032</v>
      </c>
      <c r="L72" s="54">
        <v>2.1445804916586431</v>
      </c>
      <c r="M72" s="54"/>
      <c r="N72" s="54"/>
      <c r="O72" s="54"/>
      <c r="P72" s="54">
        <v>4.4871794871794934</v>
      </c>
      <c r="Q72" s="54">
        <v>24.011714818747485</v>
      </c>
      <c r="R72" s="54"/>
      <c r="S72" s="54" t="s">
        <v>75</v>
      </c>
      <c r="T72" s="54"/>
      <c r="U72" s="54"/>
      <c r="V72" s="54"/>
      <c r="W72" s="54"/>
      <c r="X72" s="54"/>
      <c r="Y72" s="54"/>
      <c r="Z72" s="54">
        <f t="shared" si="0"/>
        <v>-8.0832119075081579</v>
      </c>
      <c r="AA72" s="54">
        <f t="shared" si="1"/>
        <v>1.5735357241742576</v>
      </c>
      <c r="AB72" s="54">
        <f t="shared" si="10"/>
        <v>1.5531676349365455</v>
      </c>
      <c r="AC72" s="54">
        <f t="shared" si="2"/>
        <v>24.011714818747485</v>
      </c>
      <c r="AD72" s="54">
        <f t="shared" si="3"/>
        <v>9</v>
      </c>
      <c r="AE72" s="54">
        <f t="array" ref="AE72">SUM(IF($C72:$Y72&lt;0,1,0))</f>
        <v>3</v>
      </c>
      <c r="AF72" s="54">
        <f t="shared" si="4"/>
        <v>33.333333333333336</v>
      </c>
      <c r="AG72" s="54">
        <f t="shared" si="11"/>
        <v>38.888888888888893</v>
      </c>
      <c r="AH72" s="54">
        <f t="array" ref="AH72">SUM(IF($C72:$Y72&gt;20,1,0))</f>
        <v>2</v>
      </c>
      <c r="AI72" s="54">
        <f t="shared" si="5"/>
        <v>22.222222222222221</v>
      </c>
      <c r="AJ72" s="54">
        <f t="shared" si="12"/>
        <v>12.962962962962962</v>
      </c>
      <c r="AK72" s="54">
        <f t="array" ref="AK72">SUM(IF($C72:$Y72&gt;40,1,0))</f>
        <v>1</v>
      </c>
      <c r="AL72" s="54">
        <f t="shared" si="6"/>
        <v>11.111111111111111</v>
      </c>
      <c r="AM72" s="54">
        <f t="shared" si="13"/>
        <v>3.7037037037037037</v>
      </c>
      <c r="AN72" s="54">
        <f t="shared" si="7"/>
        <v>-8.0832119075081579</v>
      </c>
      <c r="AO72" s="54">
        <f t="shared" si="8"/>
        <v>1.5735357241742576</v>
      </c>
      <c r="AP72" s="54"/>
      <c r="AQ72" s="54">
        <f t="shared" si="9"/>
        <v>24.011714818747485</v>
      </c>
      <c r="AR72" s="14"/>
      <c r="AS72" s="14"/>
      <c r="AT72" s="14"/>
      <c r="AU72" s="14"/>
      <c r="AV72" s="14"/>
      <c r="AW72" s="14"/>
      <c r="AX72" s="14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  <c r="DS72" s="13"/>
      <c r="DT72" s="13"/>
      <c r="DU72" s="13"/>
      <c r="DV72" s="13"/>
      <c r="DW72" s="13"/>
      <c r="DX72" s="13"/>
      <c r="DY72" s="13"/>
      <c r="DZ72" s="13"/>
      <c r="EA72" s="13"/>
    </row>
    <row r="73" spans="1:131" x14ac:dyDescent="0.4">
      <c r="A73" s="13"/>
      <c r="B73" s="15">
        <v>1564</v>
      </c>
      <c r="D73" s="54"/>
      <c r="E73" s="54"/>
      <c r="F73" s="69">
        <v>-1.1627906976744187</v>
      </c>
      <c r="G73" s="54">
        <v>10.738255033557053</v>
      </c>
      <c r="H73" s="54"/>
      <c r="I73" s="54">
        <v>0</v>
      </c>
      <c r="J73" s="54">
        <v>4.561594258909607</v>
      </c>
      <c r="K73" s="54">
        <v>17.035129035423413</v>
      </c>
      <c r="L73" s="54">
        <v>-2.4665432857055358</v>
      </c>
      <c r="M73" s="54"/>
      <c r="N73" s="54"/>
      <c r="O73" s="54"/>
      <c r="P73" s="54">
        <v>-6.1349693251533726</v>
      </c>
      <c r="Q73" s="54">
        <v>22.520529446146888</v>
      </c>
      <c r="R73" s="54"/>
      <c r="S73" s="54" t="s">
        <v>75</v>
      </c>
      <c r="T73" s="54"/>
      <c r="U73" s="54"/>
      <c r="V73" s="54"/>
      <c r="W73" s="54"/>
      <c r="X73" s="54"/>
      <c r="Y73" s="54"/>
      <c r="Z73" s="54">
        <f t="shared" si="0"/>
        <v>5.6364005581879537</v>
      </c>
      <c r="AA73" s="54">
        <f t="shared" si="1"/>
        <v>2.2807971294548035</v>
      </c>
      <c r="AB73" s="54">
        <f t="shared" si="10"/>
        <v>3.505660952637355</v>
      </c>
      <c r="AC73" s="54">
        <f t="shared" si="2"/>
        <v>22.520529446146888</v>
      </c>
      <c r="AD73" s="54">
        <f t="shared" si="3"/>
        <v>9</v>
      </c>
      <c r="AE73" s="54">
        <f t="array" ref="AE73">SUM(IF($C73:$Y73&lt;0,1,0))</f>
        <v>3</v>
      </c>
      <c r="AF73" s="54">
        <f t="shared" si="4"/>
        <v>33.333333333333336</v>
      </c>
      <c r="AG73" s="54">
        <f t="shared" si="11"/>
        <v>33.333333333333336</v>
      </c>
      <c r="AH73" s="54">
        <f t="array" ref="AH73">SUM(IF($C73:$Y73&gt;20,1,0))</f>
        <v>2</v>
      </c>
      <c r="AI73" s="54">
        <f t="shared" si="5"/>
        <v>22.222222222222221</v>
      </c>
      <c r="AJ73" s="54">
        <f t="shared" si="12"/>
        <v>16.666666666666668</v>
      </c>
      <c r="AK73" s="54">
        <f t="array" ref="AK73">SUM(IF($C73:$Y73&gt;40,1,0))</f>
        <v>1</v>
      </c>
      <c r="AL73" s="54">
        <f t="shared" si="6"/>
        <v>11.111111111111111</v>
      </c>
      <c r="AM73" s="54">
        <f t="shared" si="13"/>
        <v>5.5555555555555545</v>
      </c>
      <c r="AN73" s="54">
        <f t="shared" si="7"/>
        <v>5.6364005581879537</v>
      </c>
      <c r="AO73" s="54">
        <f t="shared" si="8"/>
        <v>2.2807971294548035</v>
      </c>
      <c r="AP73" s="54"/>
      <c r="AQ73" s="54">
        <f t="shared" si="9"/>
        <v>22.520529446146888</v>
      </c>
      <c r="AR73" s="14"/>
      <c r="AS73" s="14"/>
      <c r="AT73" s="14"/>
      <c r="AU73" s="14"/>
      <c r="AV73" s="14"/>
      <c r="AW73" s="14"/>
      <c r="AX73" s="14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13"/>
      <c r="DQ73" s="13"/>
      <c r="DR73" s="13"/>
      <c r="DS73" s="13"/>
      <c r="DT73" s="13"/>
      <c r="DU73" s="13"/>
      <c r="DV73" s="13"/>
      <c r="DW73" s="13"/>
      <c r="DX73" s="13"/>
      <c r="DY73" s="13"/>
      <c r="DZ73" s="13"/>
      <c r="EA73" s="13"/>
    </row>
    <row r="74" spans="1:131" x14ac:dyDescent="0.4">
      <c r="A74" s="13"/>
      <c r="B74" s="15">
        <v>1565</v>
      </c>
      <c r="D74" s="54"/>
      <c r="E74" s="54"/>
      <c r="F74" s="69">
        <v>1.1764705882352942</v>
      </c>
      <c r="G74" s="54">
        <v>76.969696969696983</v>
      </c>
      <c r="H74" s="54"/>
      <c r="I74" s="54">
        <v>30.222222222222218</v>
      </c>
      <c r="J74" s="54">
        <v>2.8837164995399789</v>
      </c>
      <c r="K74" s="54">
        <v>1.5882130290112153</v>
      </c>
      <c r="L74" s="54">
        <v>38.251631097392888</v>
      </c>
      <c r="M74" s="54"/>
      <c r="N74" s="54"/>
      <c r="O74" s="54"/>
      <c r="P74" s="54">
        <v>11.111111111111116</v>
      </c>
      <c r="Q74" s="54">
        <v>15.184842992479798</v>
      </c>
      <c r="R74" s="54"/>
      <c r="S74" s="54" t="s">
        <v>75</v>
      </c>
      <c r="T74" s="54"/>
      <c r="U74" s="54"/>
      <c r="V74" s="54"/>
      <c r="W74" s="54"/>
      <c r="X74" s="54"/>
      <c r="Y74" s="54"/>
      <c r="Z74" s="54">
        <f t="shared" ref="Z74:Z137" si="14">AVERAGE($C74:$Y74)</f>
        <v>22.173488063711183</v>
      </c>
      <c r="AA74" s="54">
        <f t="shared" ref="AA74:AA137" si="15">MEDIAN($C74:$Y74)</f>
        <v>13.147977051795458</v>
      </c>
      <c r="AB74" s="54">
        <f t="shared" si="10"/>
        <v>4.2715518647787043</v>
      </c>
      <c r="AC74" s="54">
        <f t="shared" ref="AC74:AC137" si="16">MAX($C74:$Y74)</f>
        <v>76.969696969696983</v>
      </c>
      <c r="AD74" s="54">
        <f t="shared" ref="AD74:AD137" si="17">COUNTA(C74:Y74)</f>
        <v>9</v>
      </c>
      <c r="AE74" s="54">
        <f t="array" ref="AE74">SUM(IF($C74:$Y74&lt;0,1,0))</f>
        <v>0</v>
      </c>
      <c r="AF74" s="54">
        <f t="shared" ref="AF74:AF137" si="18">100*AE74/AD74</f>
        <v>0</v>
      </c>
      <c r="AG74" s="54">
        <f t="shared" si="11"/>
        <v>29.629629629629633</v>
      </c>
      <c r="AH74" s="54">
        <f t="array" ref="AH74">SUM(IF($C74:$Y74&gt;20,1,0))</f>
        <v>4</v>
      </c>
      <c r="AI74" s="54">
        <f t="shared" ref="AI74:AI137" si="19">100*(AH74/AD74)</f>
        <v>44.444444444444443</v>
      </c>
      <c r="AJ74" s="54">
        <f t="shared" si="12"/>
        <v>20.37037037037037</v>
      </c>
      <c r="AK74" s="54">
        <f t="array" ref="AK74">SUM(IF($C74:$Y74&gt;40,1,0))</f>
        <v>2</v>
      </c>
      <c r="AL74" s="54">
        <f t="shared" ref="AL74:AL137" si="20">100*(AK74/AD74)</f>
        <v>22.222222222222221</v>
      </c>
      <c r="AM74" s="54">
        <f t="shared" si="13"/>
        <v>9.2592592592592577</v>
      </c>
      <c r="AN74" s="54">
        <f t="shared" ref="AN74:AN137" si="21">AVERAGE($F74:$S74)</f>
        <v>22.173488063711183</v>
      </c>
      <c r="AO74" s="54">
        <f t="shared" ref="AO74:AO137" si="22">MEDIAN($F74:$S74)</f>
        <v>13.147977051795458</v>
      </c>
      <c r="AP74" s="54"/>
      <c r="AQ74" s="54">
        <f t="shared" ref="AQ74:AQ137" si="23">MAX($F74:$S74)</f>
        <v>76.969696969696983</v>
      </c>
      <c r="AR74" s="14"/>
      <c r="AS74" s="14"/>
      <c r="AT74" s="14"/>
      <c r="AU74" s="14"/>
      <c r="AV74" s="14"/>
      <c r="AW74" s="14"/>
      <c r="AX74" s="14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  <c r="EA74" s="13"/>
    </row>
    <row r="75" spans="1:131" x14ac:dyDescent="0.4">
      <c r="A75" s="13"/>
      <c r="B75" s="15">
        <v>1566</v>
      </c>
      <c r="D75" s="54"/>
      <c r="E75" s="54"/>
      <c r="F75" s="69">
        <v>2.3255813953488373</v>
      </c>
      <c r="G75" s="54">
        <v>-39.726027397260275</v>
      </c>
      <c r="H75" s="54"/>
      <c r="I75" s="54">
        <v>11.604095563139927</v>
      </c>
      <c r="J75" s="54">
        <v>21.510540229953357</v>
      </c>
      <c r="K75" s="54">
        <v>-24.976973795858143</v>
      </c>
      <c r="L75" s="54">
        <v>-19.907262697393602</v>
      </c>
      <c r="M75" s="54"/>
      <c r="N75" s="54"/>
      <c r="O75" s="54"/>
      <c r="P75" s="54">
        <v>3.529411764705892</v>
      </c>
      <c r="Q75" s="54">
        <v>-4.2419042091096486</v>
      </c>
      <c r="R75" s="54"/>
      <c r="S75" s="54">
        <v>-1.0344827586206917</v>
      </c>
      <c r="T75" s="54"/>
      <c r="U75" s="54"/>
      <c r="V75" s="54"/>
      <c r="W75" s="54"/>
      <c r="X75" s="54"/>
      <c r="Y75" s="54"/>
      <c r="Z75" s="54">
        <f t="shared" si="14"/>
        <v>-5.6574468783438157</v>
      </c>
      <c r="AA75" s="54">
        <f t="shared" si="15"/>
        <v>-1.0344827586206917</v>
      </c>
      <c r="AB75" s="54">
        <f t="shared" si="10"/>
        <v>3.9393909348448592</v>
      </c>
      <c r="AC75" s="54">
        <f t="shared" si="16"/>
        <v>21.510540229953357</v>
      </c>
      <c r="AD75" s="54">
        <f t="shared" si="17"/>
        <v>9</v>
      </c>
      <c r="AE75" s="54">
        <f t="array" ref="AE75">SUM(IF($C75:$Y75&lt;0,1,0))</f>
        <v>5</v>
      </c>
      <c r="AF75" s="54">
        <f t="shared" si="18"/>
        <v>55.555555555555557</v>
      </c>
      <c r="AG75" s="54">
        <f t="shared" si="11"/>
        <v>31.481481481481485</v>
      </c>
      <c r="AH75" s="54">
        <f t="array" ref="AH75">SUM(IF($C75:$Y75&gt;20,1,0))</f>
        <v>1</v>
      </c>
      <c r="AI75" s="54">
        <f t="shared" si="19"/>
        <v>11.111111111111111</v>
      </c>
      <c r="AJ75" s="54">
        <f t="shared" si="12"/>
        <v>20.37037037037037</v>
      </c>
      <c r="AK75" s="54">
        <f t="array" ref="AK75">SUM(IF($C75:$Y75&gt;40,1,0))</f>
        <v>0</v>
      </c>
      <c r="AL75" s="54">
        <f t="shared" si="20"/>
        <v>0</v>
      </c>
      <c r="AM75" s="54">
        <f t="shared" si="13"/>
        <v>9.2592592592592577</v>
      </c>
      <c r="AN75" s="54">
        <f t="shared" si="21"/>
        <v>-5.6574468783438157</v>
      </c>
      <c r="AO75" s="54">
        <f t="shared" si="22"/>
        <v>-1.0344827586206917</v>
      </c>
      <c r="AP75" s="54"/>
      <c r="AQ75" s="54">
        <f t="shared" si="23"/>
        <v>21.510540229953357</v>
      </c>
      <c r="AR75" s="14"/>
      <c r="AS75" s="14"/>
      <c r="AT75" s="14"/>
      <c r="AU75" s="14"/>
      <c r="AV75" s="14"/>
      <c r="AW75" s="14"/>
      <c r="AX75" s="14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  <c r="EA75" s="13"/>
    </row>
    <row r="76" spans="1:131" x14ac:dyDescent="0.4">
      <c r="A76" s="13"/>
      <c r="B76" s="15">
        <v>1567</v>
      </c>
      <c r="D76" s="54"/>
      <c r="E76" s="54"/>
      <c r="F76" s="69">
        <v>3.9772727272727271</v>
      </c>
      <c r="G76" s="54">
        <v>-21.02272727272727</v>
      </c>
      <c r="H76" s="54"/>
      <c r="I76" s="54">
        <v>-15.902140672782872</v>
      </c>
      <c r="J76" s="54">
        <v>-2.1545201455404284</v>
      </c>
      <c r="K76" s="54">
        <v>-10.33056950982253</v>
      </c>
      <c r="L76" s="54">
        <v>8.7954239761691042</v>
      </c>
      <c r="M76" s="54"/>
      <c r="N76" s="54"/>
      <c r="O76" s="54"/>
      <c r="P76" s="54">
        <v>-3.9772727272727293</v>
      </c>
      <c r="Q76" s="54">
        <v>4.3843472187437671</v>
      </c>
      <c r="R76" s="54"/>
      <c r="S76" s="54">
        <v>-1.7421602787456414</v>
      </c>
      <c r="T76" s="54"/>
      <c r="U76" s="54"/>
      <c r="V76" s="54"/>
      <c r="W76" s="54"/>
      <c r="X76" s="54"/>
      <c r="Y76" s="54"/>
      <c r="Z76" s="54">
        <f t="shared" si="14"/>
        <v>-4.2191496316339858</v>
      </c>
      <c r="AA76" s="54">
        <f t="shared" si="15"/>
        <v>-2.1545201455404284</v>
      </c>
      <c r="AB76" s="54">
        <f t="shared" si="10"/>
        <v>3.221008940322013</v>
      </c>
      <c r="AC76" s="54">
        <f t="shared" si="16"/>
        <v>8.7954239761691042</v>
      </c>
      <c r="AD76" s="54">
        <f t="shared" si="17"/>
        <v>9</v>
      </c>
      <c r="AE76" s="54">
        <f t="array" ref="AE76">SUM(IF($C76:$Y76&lt;0,1,0))</f>
        <v>6</v>
      </c>
      <c r="AF76" s="54">
        <f t="shared" si="18"/>
        <v>66.666666666666671</v>
      </c>
      <c r="AG76" s="54">
        <f t="shared" si="11"/>
        <v>37.037037037037038</v>
      </c>
      <c r="AH76" s="54">
        <f t="array" ref="AH76">SUM(IF($C76:$Y76&gt;20,1,0))</f>
        <v>0</v>
      </c>
      <c r="AI76" s="54">
        <f t="shared" si="19"/>
        <v>0</v>
      </c>
      <c r="AJ76" s="54">
        <f t="shared" si="12"/>
        <v>20.37037037037037</v>
      </c>
      <c r="AK76" s="54">
        <f t="array" ref="AK76">SUM(IF($C76:$Y76&gt;40,1,0))</f>
        <v>0</v>
      </c>
      <c r="AL76" s="54">
        <f t="shared" si="20"/>
        <v>0</v>
      </c>
      <c r="AM76" s="54">
        <f t="shared" si="13"/>
        <v>9.2592592592592577</v>
      </c>
      <c r="AN76" s="54">
        <f t="shared" si="21"/>
        <v>-4.2191496316339858</v>
      </c>
      <c r="AO76" s="54">
        <f t="shared" si="22"/>
        <v>-2.1545201455404284</v>
      </c>
      <c r="AP76" s="54"/>
      <c r="AQ76" s="54">
        <f t="shared" si="23"/>
        <v>8.7954239761691042</v>
      </c>
      <c r="AR76" s="14"/>
      <c r="AS76" s="14"/>
      <c r="AT76" s="14"/>
      <c r="AU76" s="14"/>
      <c r="AV76" s="14"/>
      <c r="AW76" s="14"/>
      <c r="AX76" s="14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</row>
    <row r="77" spans="1:131" x14ac:dyDescent="0.4">
      <c r="A77" s="13"/>
      <c r="B77" s="15">
        <v>1568</v>
      </c>
      <c r="D77" s="54"/>
      <c r="E77" s="54"/>
      <c r="F77" s="69">
        <v>4.3715846994535523</v>
      </c>
      <c r="G77" s="54">
        <v>23.021582733812942</v>
      </c>
      <c r="H77" s="54"/>
      <c r="I77" s="54">
        <v>-14.181818181818183</v>
      </c>
      <c r="J77" s="54">
        <v>5.5058347438845079</v>
      </c>
      <c r="K77" s="54">
        <v>22.592077192578753</v>
      </c>
      <c r="L77" s="54">
        <v>-5.2456128692623505</v>
      </c>
      <c r="M77" s="54"/>
      <c r="N77" s="54"/>
      <c r="O77" s="54"/>
      <c r="P77" s="54">
        <v>7.6923076923076872</v>
      </c>
      <c r="Q77" s="54">
        <v>14.855775828419727</v>
      </c>
      <c r="R77" s="54"/>
      <c r="S77" s="54">
        <v>-0.35460992907800915</v>
      </c>
      <c r="T77" s="54"/>
      <c r="U77" s="54"/>
      <c r="V77" s="54"/>
      <c r="W77" s="54"/>
      <c r="X77" s="54"/>
      <c r="Y77" s="54"/>
      <c r="Z77" s="54">
        <f t="shared" si="14"/>
        <v>6.4730135455887359</v>
      </c>
      <c r="AA77" s="54">
        <f t="shared" si="15"/>
        <v>5.5058347438845079</v>
      </c>
      <c r="AB77" s="54">
        <f t="shared" si="10"/>
        <v>3.2198569575246503</v>
      </c>
      <c r="AC77" s="54">
        <f t="shared" si="16"/>
        <v>23.021582733812942</v>
      </c>
      <c r="AD77" s="54">
        <f t="shared" si="17"/>
        <v>9</v>
      </c>
      <c r="AE77" s="54">
        <f t="array" ref="AE77">SUM(IF($C77:$Y77&lt;0,1,0))</f>
        <v>3</v>
      </c>
      <c r="AF77" s="54">
        <f t="shared" si="18"/>
        <v>33.333333333333336</v>
      </c>
      <c r="AG77" s="54">
        <f t="shared" si="11"/>
        <v>37.037037037037045</v>
      </c>
      <c r="AH77" s="54">
        <f t="array" ref="AH77">SUM(IF($C77:$Y77&gt;20,1,0))</f>
        <v>2</v>
      </c>
      <c r="AI77" s="54">
        <f t="shared" si="19"/>
        <v>22.222222222222221</v>
      </c>
      <c r="AJ77" s="54">
        <f t="shared" si="12"/>
        <v>20.37037037037037</v>
      </c>
      <c r="AK77" s="54">
        <f t="array" ref="AK77">SUM(IF($C77:$Y77&gt;40,1,0))</f>
        <v>0</v>
      </c>
      <c r="AL77" s="54">
        <f t="shared" si="20"/>
        <v>0</v>
      </c>
      <c r="AM77" s="54">
        <f t="shared" si="13"/>
        <v>7.4074074074074074</v>
      </c>
      <c r="AN77" s="54">
        <f t="shared" si="21"/>
        <v>6.4730135455887359</v>
      </c>
      <c r="AO77" s="54">
        <f t="shared" si="22"/>
        <v>5.5058347438845079</v>
      </c>
      <c r="AP77" s="54"/>
      <c r="AQ77" s="54">
        <f t="shared" si="23"/>
        <v>23.021582733812942</v>
      </c>
      <c r="AR77" s="14"/>
      <c r="AS77" s="14"/>
      <c r="AT77" s="14"/>
      <c r="AU77" s="14"/>
      <c r="AV77" s="14"/>
      <c r="AW77" s="14"/>
      <c r="AX77" s="14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  <c r="EA77" s="13"/>
    </row>
    <row r="78" spans="1:131" x14ac:dyDescent="0.4">
      <c r="A78" s="13"/>
      <c r="B78" s="15">
        <v>1569</v>
      </c>
      <c r="D78" s="54"/>
      <c r="E78" s="54"/>
      <c r="F78" s="69">
        <v>16.230366492146597</v>
      </c>
      <c r="G78" s="54">
        <v>2.9239766081871288</v>
      </c>
      <c r="H78" s="54"/>
      <c r="I78" s="54">
        <v>5.9322033898305149</v>
      </c>
      <c r="J78" s="54">
        <v>7.4822929257087001</v>
      </c>
      <c r="K78" s="54">
        <v>34.526613283089972</v>
      </c>
      <c r="L78" s="54">
        <v>-5.0942461466204065</v>
      </c>
      <c r="M78" s="54"/>
      <c r="N78" s="54"/>
      <c r="O78" s="54"/>
      <c r="P78" s="54">
        <v>-1.098901098901095</v>
      </c>
      <c r="Q78" s="54">
        <v>3.6741258405882604</v>
      </c>
      <c r="R78" s="54"/>
      <c r="S78" s="54">
        <v>-1.7793594306049876</v>
      </c>
      <c r="T78" s="54"/>
      <c r="U78" s="54"/>
      <c r="V78" s="54"/>
      <c r="W78" s="54"/>
      <c r="X78" s="54"/>
      <c r="Y78" s="54"/>
      <c r="Z78" s="54">
        <f t="shared" si="14"/>
        <v>6.9774524292694098</v>
      </c>
      <c r="AA78" s="54">
        <f t="shared" si="15"/>
        <v>3.6741258405882604</v>
      </c>
      <c r="AB78" s="54">
        <f t="shared" ref="AB78:AB141" si="24">AVERAGE(AA73:AA78)</f>
        <v>3.5699553102603176</v>
      </c>
      <c r="AC78" s="54">
        <f t="shared" si="16"/>
        <v>34.526613283089972</v>
      </c>
      <c r="AD78" s="54">
        <f t="shared" si="17"/>
        <v>9</v>
      </c>
      <c r="AE78" s="54">
        <f t="array" ref="AE78">SUM(IF($C78:$Y78&lt;0,1,0))</f>
        <v>3</v>
      </c>
      <c r="AF78" s="54">
        <f t="shared" si="18"/>
        <v>33.333333333333336</v>
      </c>
      <c r="AG78" s="54">
        <f t="shared" ref="AG78:AG141" si="25">AVERAGE(AF73:AF78)</f>
        <v>37.037037037037038</v>
      </c>
      <c r="AH78" s="54">
        <f t="array" ref="AH78">SUM(IF($C78:$Y78&gt;20,1,0))</f>
        <v>1</v>
      </c>
      <c r="AI78" s="54">
        <f t="shared" si="19"/>
        <v>11.111111111111111</v>
      </c>
      <c r="AJ78" s="54">
        <f t="shared" ref="AJ78:AJ141" si="26">AVERAGE(AI73:AI78)</f>
        <v>18.518518518518519</v>
      </c>
      <c r="AK78" s="54">
        <f t="array" ref="AK78">SUM(IF($C78:$Y78&gt;40,1,0))</f>
        <v>0</v>
      </c>
      <c r="AL78" s="54">
        <f t="shared" si="20"/>
        <v>0</v>
      </c>
      <c r="AM78" s="54">
        <f t="shared" ref="AM78:AM141" si="27">AVERAGE(AL73:AL78)</f>
        <v>5.5555555555555545</v>
      </c>
      <c r="AN78" s="54">
        <f t="shared" si="21"/>
        <v>6.9774524292694098</v>
      </c>
      <c r="AO78" s="54">
        <f t="shared" si="22"/>
        <v>3.6741258405882604</v>
      </c>
      <c r="AP78" s="54"/>
      <c r="AQ78" s="54">
        <f t="shared" si="23"/>
        <v>34.526613283089972</v>
      </c>
      <c r="AR78" s="14"/>
      <c r="AS78" s="14"/>
      <c r="AT78" s="14"/>
      <c r="AU78" s="14"/>
      <c r="AV78" s="14"/>
      <c r="AW78" s="14"/>
      <c r="AX78" s="14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</row>
    <row r="79" spans="1:131" x14ac:dyDescent="0.4">
      <c r="A79" s="13"/>
      <c r="B79" s="15">
        <v>1570</v>
      </c>
      <c r="D79" s="54"/>
      <c r="E79" s="54"/>
      <c r="F79" s="69">
        <v>20.72072072072072</v>
      </c>
      <c r="G79" s="54">
        <v>13.636363636363647</v>
      </c>
      <c r="H79" s="54"/>
      <c r="I79" s="54">
        <v>21.999999999999996</v>
      </c>
      <c r="J79" s="54">
        <v>15.84959885825552</v>
      </c>
      <c r="K79" s="54">
        <v>-8.963585434173682</v>
      </c>
      <c r="L79" s="54">
        <v>11.735788673040259</v>
      </c>
      <c r="M79" s="54"/>
      <c r="N79" s="54"/>
      <c r="O79" s="54"/>
      <c r="P79" s="54">
        <v>3.8888888888888973</v>
      </c>
      <c r="Q79" s="54">
        <v>29.542523031790434</v>
      </c>
      <c r="R79" s="54"/>
      <c r="S79" s="54">
        <v>8.6956521739130377</v>
      </c>
      <c r="T79" s="54"/>
      <c r="U79" s="54"/>
      <c r="V79" s="54"/>
      <c r="W79" s="54"/>
      <c r="X79" s="54"/>
      <c r="Y79" s="54"/>
      <c r="Z79" s="54">
        <f t="shared" si="14"/>
        <v>13.011772283199869</v>
      </c>
      <c r="AA79" s="54">
        <f t="shared" si="15"/>
        <v>13.636363636363647</v>
      </c>
      <c r="AB79" s="54">
        <f t="shared" si="24"/>
        <v>5.4625497280784581</v>
      </c>
      <c r="AC79" s="54">
        <f t="shared" si="16"/>
        <v>29.542523031790434</v>
      </c>
      <c r="AD79" s="54">
        <f t="shared" si="17"/>
        <v>9</v>
      </c>
      <c r="AE79" s="54">
        <f t="array" ref="AE79">SUM(IF($C79:$Y79&lt;0,1,0))</f>
        <v>1</v>
      </c>
      <c r="AF79" s="54">
        <f t="shared" si="18"/>
        <v>11.111111111111111</v>
      </c>
      <c r="AG79" s="54">
        <f t="shared" si="25"/>
        <v>33.333333333333336</v>
      </c>
      <c r="AH79" s="54">
        <f t="array" ref="AH79">SUM(IF($C79:$Y79&gt;20,1,0))</f>
        <v>3</v>
      </c>
      <c r="AI79" s="54">
        <f t="shared" si="19"/>
        <v>33.333333333333329</v>
      </c>
      <c r="AJ79" s="54">
        <f t="shared" si="26"/>
        <v>20.37037037037037</v>
      </c>
      <c r="AK79" s="54">
        <f t="array" ref="AK79">SUM(IF($C79:$Y79&gt;40,1,0))</f>
        <v>0</v>
      </c>
      <c r="AL79" s="54">
        <f t="shared" si="20"/>
        <v>0</v>
      </c>
      <c r="AM79" s="54">
        <f t="shared" si="27"/>
        <v>3.7037037037037037</v>
      </c>
      <c r="AN79" s="54">
        <f t="shared" si="21"/>
        <v>13.011772283199869</v>
      </c>
      <c r="AO79" s="54">
        <f t="shared" si="22"/>
        <v>13.636363636363647</v>
      </c>
      <c r="AP79" s="54"/>
      <c r="AQ79" s="54">
        <f t="shared" si="23"/>
        <v>29.542523031790434</v>
      </c>
      <c r="AR79" s="14"/>
      <c r="AS79" s="14"/>
      <c r="AT79" s="14"/>
      <c r="AU79" s="14"/>
      <c r="AV79" s="14"/>
      <c r="AW79" s="14"/>
      <c r="AX79" s="14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  <c r="EA79" s="13"/>
    </row>
    <row r="80" spans="1:131" x14ac:dyDescent="0.4">
      <c r="A80" s="13"/>
      <c r="B80" s="15">
        <v>1571</v>
      </c>
      <c r="D80" s="54"/>
      <c r="E80" s="54"/>
      <c r="F80" s="69">
        <v>3.3582089552238807</v>
      </c>
      <c r="G80" s="54">
        <v>17.500000000000004</v>
      </c>
      <c r="H80" s="54"/>
      <c r="I80" s="54">
        <v>35.181613629058184</v>
      </c>
      <c r="J80" s="54">
        <v>3.9713803245056578</v>
      </c>
      <c r="K80" s="54">
        <v>-8.1564789524025514</v>
      </c>
      <c r="L80" s="54">
        <v>0.34936753410788057</v>
      </c>
      <c r="M80" s="54"/>
      <c r="N80" s="54"/>
      <c r="O80" s="54"/>
      <c r="P80" s="54">
        <v>4.8128342245989275</v>
      </c>
      <c r="Q80" s="54">
        <v>29.303375210933204</v>
      </c>
      <c r="R80" s="54"/>
      <c r="S80" s="54">
        <v>-11.66666666666667</v>
      </c>
      <c r="T80" s="54"/>
      <c r="U80" s="54"/>
      <c r="V80" s="54"/>
      <c r="W80" s="54"/>
      <c r="X80" s="54"/>
      <c r="Y80" s="54"/>
      <c r="Z80" s="54">
        <f t="shared" si="14"/>
        <v>8.294848251039836</v>
      </c>
      <c r="AA80" s="54">
        <f t="shared" si="15"/>
        <v>3.9713803245056578</v>
      </c>
      <c r="AB80" s="54">
        <f t="shared" si="24"/>
        <v>3.9331169401968253</v>
      </c>
      <c r="AC80" s="54">
        <f t="shared" si="16"/>
        <v>35.181613629058184</v>
      </c>
      <c r="AD80" s="54">
        <f t="shared" si="17"/>
        <v>9</v>
      </c>
      <c r="AE80" s="54">
        <f t="array" ref="AE80">SUM(IF($C80:$Y80&lt;0,1,0))</f>
        <v>2</v>
      </c>
      <c r="AF80" s="54">
        <f t="shared" si="18"/>
        <v>22.222222222222221</v>
      </c>
      <c r="AG80" s="54">
        <f t="shared" si="25"/>
        <v>37.037037037037045</v>
      </c>
      <c r="AH80" s="54">
        <f t="array" ref="AH80">SUM(IF($C80:$Y80&gt;20,1,0))</f>
        <v>2</v>
      </c>
      <c r="AI80" s="54">
        <f t="shared" si="19"/>
        <v>22.222222222222221</v>
      </c>
      <c r="AJ80" s="54">
        <f t="shared" si="26"/>
        <v>16.666666666666668</v>
      </c>
      <c r="AK80" s="54">
        <f t="array" ref="AK80">SUM(IF($C80:$Y80&gt;40,1,0))</f>
        <v>0</v>
      </c>
      <c r="AL80" s="54">
        <f t="shared" si="20"/>
        <v>0</v>
      </c>
      <c r="AM80" s="54">
        <f t="shared" si="27"/>
        <v>0</v>
      </c>
      <c r="AN80" s="54">
        <f t="shared" si="21"/>
        <v>8.294848251039836</v>
      </c>
      <c r="AO80" s="54">
        <f t="shared" si="22"/>
        <v>3.9713803245056578</v>
      </c>
      <c r="AP80" s="54"/>
      <c r="AQ80" s="54">
        <f t="shared" si="23"/>
        <v>35.181613629058184</v>
      </c>
      <c r="AR80" s="14"/>
      <c r="AS80" s="14"/>
      <c r="AT80" s="14"/>
      <c r="AU80" s="14"/>
      <c r="AV80" s="14"/>
      <c r="AW80" s="14"/>
      <c r="AX80" s="14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  <c r="DS80" s="13"/>
      <c r="DT80" s="13"/>
      <c r="DU80" s="13"/>
      <c r="DV80" s="13"/>
      <c r="DW80" s="13"/>
      <c r="DX80" s="13"/>
      <c r="DY80" s="13"/>
      <c r="DZ80" s="13"/>
      <c r="EA80" s="13"/>
    </row>
    <row r="81" spans="1:131" x14ac:dyDescent="0.4">
      <c r="A81" s="13"/>
      <c r="B81" s="15">
        <v>1572</v>
      </c>
      <c r="D81" s="54"/>
      <c r="E81" s="54"/>
      <c r="F81" s="69">
        <v>-6.1371841155234659</v>
      </c>
      <c r="G81" s="54">
        <v>0</v>
      </c>
      <c r="H81" s="54"/>
      <c r="I81" s="54">
        <v>-14.090962441314559</v>
      </c>
      <c r="J81" s="54">
        <v>-19.593765621274738</v>
      </c>
      <c r="K81" s="54">
        <v>8.4148967162967487</v>
      </c>
      <c r="L81" s="54">
        <v>30.781476643928073</v>
      </c>
      <c r="M81" s="54"/>
      <c r="N81" s="54"/>
      <c r="O81" s="54"/>
      <c r="P81" s="54">
        <v>-9.6938775510204138</v>
      </c>
      <c r="Q81" s="54">
        <v>65.806736402034645</v>
      </c>
      <c r="R81" s="54"/>
      <c r="S81" s="54">
        <v>1.8867924528301883</v>
      </c>
      <c r="T81" s="54"/>
      <c r="U81" s="54"/>
      <c r="V81" s="54"/>
      <c r="W81" s="54"/>
      <c r="X81" s="54"/>
      <c r="Y81" s="54"/>
      <c r="Z81" s="54">
        <f t="shared" si="14"/>
        <v>6.3749013873284959</v>
      </c>
      <c r="AA81" s="54">
        <f t="shared" si="15"/>
        <v>0</v>
      </c>
      <c r="AB81" s="54">
        <f t="shared" si="24"/>
        <v>4.1055307333002737</v>
      </c>
      <c r="AC81" s="54">
        <f t="shared" si="16"/>
        <v>65.806736402034645</v>
      </c>
      <c r="AD81" s="54">
        <f t="shared" si="17"/>
        <v>9</v>
      </c>
      <c r="AE81" s="54">
        <f t="array" ref="AE81">SUM(IF($C81:$Y81&lt;0,1,0))</f>
        <v>4</v>
      </c>
      <c r="AF81" s="54">
        <f t="shared" si="18"/>
        <v>44.444444444444443</v>
      </c>
      <c r="AG81" s="54">
        <f t="shared" si="25"/>
        <v>35.18518518518519</v>
      </c>
      <c r="AH81" s="54">
        <f t="array" ref="AH81">SUM(IF($C81:$Y81&gt;20,1,0))</f>
        <v>2</v>
      </c>
      <c r="AI81" s="54">
        <f t="shared" si="19"/>
        <v>22.222222222222221</v>
      </c>
      <c r="AJ81" s="54">
        <f t="shared" si="26"/>
        <v>18.518518518518519</v>
      </c>
      <c r="AK81" s="54">
        <f t="array" ref="AK81">SUM(IF($C81:$Y81&gt;40,1,0))</f>
        <v>1</v>
      </c>
      <c r="AL81" s="54">
        <f t="shared" si="20"/>
        <v>11.111111111111111</v>
      </c>
      <c r="AM81" s="54">
        <f t="shared" si="27"/>
        <v>1.8518518518518519</v>
      </c>
      <c r="AN81" s="54">
        <f t="shared" si="21"/>
        <v>6.3749013873284959</v>
      </c>
      <c r="AO81" s="54">
        <f t="shared" si="22"/>
        <v>0</v>
      </c>
      <c r="AP81" s="54"/>
      <c r="AQ81" s="54">
        <f t="shared" si="23"/>
        <v>65.806736402034645</v>
      </c>
      <c r="AR81" s="14"/>
      <c r="AS81" s="14"/>
      <c r="AT81" s="14"/>
      <c r="AU81" s="14"/>
      <c r="AV81" s="14"/>
      <c r="AW81" s="14"/>
      <c r="AX81" s="14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13"/>
      <c r="DZ81" s="13"/>
      <c r="EA81" s="13"/>
    </row>
    <row r="82" spans="1:131" x14ac:dyDescent="0.4">
      <c r="A82" s="13"/>
      <c r="B82" s="15">
        <v>1573</v>
      </c>
      <c r="D82" s="54"/>
      <c r="E82" s="54"/>
      <c r="F82" s="69">
        <v>-15.384615384615385</v>
      </c>
      <c r="G82" s="54">
        <v>31.48936170212766</v>
      </c>
      <c r="H82" s="54"/>
      <c r="I82" s="54">
        <v>15.494000063659808</v>
      </c>
      <c r="J82" s="54">
        <v>-0.72800170791299523</v>
      </c>
      <c r="K82" s="54">
        <v>16.186568414001012</v>
      </c>
      <c r="L82" s="54">
        <v>21.624647766355821</v>
      </c>
      <c r="M82" s="54"/>
      <c r="N82" s="54"/>
      <c r="O82" s="54"/>
      <c r="P82" s="54">
        <v>14.689265536723163</v>
      </c>
      <c r="Q82" s="54">
        <v>3.4225547788851562</v>
      </c>
      <c r="R82" s="54"/>
      <c r="S82" s="54">
        <v>1.4814814814814836</v>
      </c>
      <c r="T82" s="54"/>
      <c r="U82" s="54"/>
      <c r="V82" s="54"/>
      <c r="W82" s="54"/>
      <c r="X82" s="54"/>
      <c r="Y82" s="54"/>
      <c r="Z82" s="54">
        <f t="shared" si="14"/>
        <v>9.8083625167450794</v>
      </c>
      <c r="AA82" s="54">
        <f t="shared" si="15"/>
        <v>14.689265536723163</v>
      </c>
      <c r="AB82" s="54">
        <f t="shared" si="24"/>
        <v>6.9128283470108727</v>
      </c>
      <c r="AC82" s="54">
        <f t="shared" si="16"/>
        <v>31.48936170212766</v>
      </c>
      <c r="AD82" s="54">
        <f t="shared" si="17"/>
        <v>9</v>
      </c>
      <c r="AE82" s="54">
        <f t="array" ref="AE82">SUM(IF($C82:$Y82&lt;0,1,0))</f>
        <v>2</v>
      </c>
      <c r="AF82" s="54">
        <f t="shared" si="18"/>
        <v>22.222222222222221</v>
      </c>
      <c r="AG82" s="54">
        <f t="shared" si="25"/>
        <v>27.777777777777782</v>
      </c>
      <c r="AH82" s="54">
        <f t="array" ref="AH82">SUM(IF($C82:$Y82&gt;20,1,0))</f>
        <v>2</v>
      </c>
      <c r="AI82" s="54">
        <f t="shared" si="19"/>
        <v>22.222222222222221</v>
      </c>
      <c r="AJ82" s="54">
        <f t="shared" si="26"/>
        <v>22.222222222222225</v>
      </c>
      <c r="AK82" s="54">
        <f t="array" ref="AK82">SUM(IF($C82:$Y82&gt;40,1,0))</f>
        <v>0</v>
      </c>
      <c r="AL82" s="54">
        <f t="shared" si="20"/>
        <v>0</v>
      </c>
      <c r="AM82" s="54">
        <f t="shared" si="27"/>
        <v>1.8518518518518519</v>
      </c>
      <c r="AN82" s="54">
        <f t="shared" si="21"/>
        <v>9.8083625167450794</v>
      </c>
      <c r="AO82" s="54">
        <f t="shared" si="22"/>
        <v>14.689265536723163</v>
      </c>
      <c r="AP82" s="54"/>
      <c r="AQ82" s="54">
        <f t="shared" si="23"/>
        <v>31.48936170212766</v>
      </c>
      <c r="AR82" s="14"/>
      <c r="AS82" s="14"/>
      <c r="AT82" s="14"/>
      <c r="AU82" s="14"/>
      <c r="AV82" s="14"/>
      <c r="AW82" s="14"/>
      <c r="AX82" s="14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3"/>
      <c r="EA82" s="13"/>
    </row>
    <row r="83" spans="1:131" x14ac:dyDescent="0.4">
      <c r="A83" s="13"/>
      <c r="B83" s="15">
        <v>1574</v>
      </c>
      <c r="D83" s="54"/>
      <c r="E83" s="54"/>
      <c r="F83" s="69">
        <v>-1.8181818181818181</v>
      </c>
      <c r="G83" s="54">
        <v>-8.0906148867313945</v>
      </c>
      <c r="H83" s="54"/>
      <c r="I83" s="54">
        <v>-3.6144272288544608</v>
      </c>
      <c r="J83" s="54">
        <v>6.3370937359348511</v>
      </c>
      <c r="K83" s="54">
        <v>11.567567567567583</v>
      </c>
      <c r="L83" s="54">
        <v>0.52275134116090971</v>
      </c>
      <c r="M83" s="54"/>
      <c r="N83" s="54"/>
      <c r="O83" s="54"/>
      <c r="P83" s="54">
        <v>4.4334975369458185</v>
      </c>
      <c r="Q83" s="54">
        <v>12.258898864368284</v>
      </c>
      <c r="R83" s="54"/>
      <c r="S83" s="54">
        <v>0</v>
      </c>
      <c r="T83" s="54"/>
      <c r="U83" s="54"/>
      <c r="V83" s="54"/>
      <c r="W83" s="54"/>
      <c r="X83" s="54"/>
      <c r="Y83" s="54"/>
      <c r="Z83" s="54">
        <f t="shared" si="14"/>
        <v>2.399620568023308</v>
      </c>
      <c r="AA83" s="54">
        <f t="shared" si="15"/>
        <v>0.52275134116090971</v>
      </c>
      <c r="AB83" s="54">
        <f t="shared" si="24"/>
        <v>6.0823144465569401</v>
      </c>
      <c r="AC83" s="54">
        <f t="shared" si="16"/>
        <v>12.258898864368284</v>
      </c>
      <c r="AD83" s="54">
        <f t="shared" si="17"/>
        <v>9</v>
      </c>
      <c r="AE83" s="54">
        <f t="array" ref="AE83">SUM(IF($C83:$Y83&lt;0,1,0))</f>
        <v>3</v>
      </c>
      <c r="AF83" s="54">
        <f t="shared" si="18"/>
        <v>33.333333333333336</v>
      </c>
      <c r="AG83" s="54">
        <f t="shared" si="25"/>
        <v>27.777777777777775</v>
      </c>
      <c r="AH83" s="54">
        <f t="array" ref="AH83">SUM(IF($C83:$Y83&gt;20,1,0))</f>
        <v>0</v>
      </c>
      <c r="AI83" s="54">
        <f t="shared" si="19"/>
        <v>0</v>
      </c>
      <c r="AJ83" s="54">
        <f t="shared" si="26"/>
        <v>18.518518518518519</v>
      </c>
      <c r="AK83" s="54">
        <f t="array" ref="AK83">SUM(IF($C83:$Y83&gt;40,1,0))</f>
        <v>0</v>
      </c>
      <c r="AL83" s="54">
        <f t="shared" si="20"/>
        <v>0</v>
      </c>
      <c r="AM83" s="54">
        <f t="shared" si="27"/>
        <v>1.8518518518518519</v>
      </c>
      <c r="AN83" s="54">
        <f t="shared" si="21"/>
        <v>2.399620568023308</v>
      </c>
      <c r="AO83" s="54">
        <f t="shared" si="22"/>
        <v>0.52275134116090971</v>
      </c>
      <c r="AP83" s="54"/>
      <c r="AQ83" s="54">
        <f t="shared" si="23"/>
        <v>12.258898864368284</v>
      </c>
      <c r="AR83" s="14"/>
      <c r="AS83" s="14"/>
      <c r="AT83" s="14"/>
      <c r="AU83" s="14"/>
      <c r="AV83" s="14"/>
      <c r="AW83" s="14"/>
      <c r="AX83" s="14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13"/>
      <c r="DZ83" s="13"/>
      <c r="EA83" s="13"/>
    </row>
    <row r="84" spans="1:131" x14ac:dyDescent="0.4">
      <c r="A84" s="13"/>
      <c r="B84" s="15">
        <v>1575</v>
      </c>
      <c r="D84" s="54"/>
      <c r="E84" s="54"/>
      <c r="F84" s="69">
        <v>2.3148148148148149</v>
      </c>
      <c r="G84" s="54">
        <v>-21.478873239436624</v>
      </c>
      <c r="H84" s="54"/>
      <c r="I84" s="54">
        <v>-6.1965811965812012</v>
      </c>
      <c r="J84" s="54">
        <v>-16.510560592835866</v>
      </c>
      <c r="K84" s="54">
        <v>-22.480620155038768</v>
      </c>
      <c r="L84" s="54">
        <v>-18.552439316831048</v>
      </c>
      <c r="M84" s="54"/>
      <c r="N84" s="54"/>
      <c r="O84" s="54"/>
      <c r="P84" s="54">
        <v>-0.94339622641509413</v>
      </c>
      <c r="Q84" s="54">
        <v>-7.7228534360611389</v>
      </c>
      <c r="R84" s="54"/>
      <c r="S84" s="54" t="s">
        <v>75</v>
      </c>
      <c r="T84" s="54"/>
      <c r="U84" s="54"/>
      <c r="V84" s="54"/>
      <c r="W84" s="54"/>
      <c r="X84" s="54"/>
      <c r="Y84" s="54"/>
      <c r="Z84" s="54">
        <f t="shared" si="14"/>
        <v>-11.446313668548116</v>
      </c>
      <c r="AA84" s="54">
        <f t="shared" si="15"/>
        <v>-12.116707014448503</v>
      </c>
      <c r="AB84" s="54">
        <f t="shared" si="24"/>
        <v>3.4505089707174803</v>
      </c>
      <c r="AC84" s="54">
        <f t="shared" si="16"/>
        <v>2.3148148148148149</v>
      </c>
      <c r="AD84" s="54">
        <f t="shared" si="17"/>
        <v>9</v>
      </c>
      <c r="AE84" s="54">
        <f t="array" ref="AE84">SUM(IF($C84:$Y84&lt;0,1,0))</f>
        <v>7</v>
      </c>
      <c r="AF84" s="54">
        <f t="shared" si="18"/>
        <v>77.777777777777771</v>
      </c>
      <c r="AG84" s="54">
        <f t="shared" si="25"/>
        <v>35.185185185185183</v>
      </c>
      <c r="AH84" s="54">
        <f t="array" ref="AH84">SUM(IF($C84:$Y84&gt;20,1,0))</f>
        <v>1</v>
      </c>
      <c r="AI84" s="54">
        <f t="shared" si="19"/>
        <v>11.111111111111111</v>
      </c>
      <c r="AJ84" s="54">
        <f t="shared" si="26"/>
        <v>18.518518518518519</v>
      </c>
      <c r="AK84" s="54">
        <f t="array" ref="AK84">SUM(IF($C84:$Y84&gt;40,1,0))</f>
        <v>1</v>
      </c>
      <c r="AL84" s="54">
        <f t="shared" si="20"/>
        <v>11.111111111111111</v>
      </c>
      <c r="AM84" s="54">
        <f t="shared" si="27"/>
        <v>3.7037037037037037</v>
      </c>
      <c r="AN84" s="54">
        <f t="shared" si="21"/>
        <v>-11.446313668548116</v>
      </c>
      <c r="AO84" s="54">
        <f t="shared" si="22"/>
        <v>-12.116707014448503</v>
      </c>
      <c r="AP84" s="54"/>
      <c r="AQ84" s="54">
        <f t="shared" si="23"/>
        <v>2.3148148148148149</v>
      </c>
      <c r="AR84" s="14"/>
      <c r="AS84" s="14"/>
      <c r="AT84" s="14"/>
      <c r="AU84" s="14"/>
      <c r="AV84" s="14"/>
      <c r="AW84" s="14"/>
      <c r="AX84" s="14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3"/>
      <c r="DR84" s="13"/>
      <c r="DS84" s="13"/>
      <c r="DT84" s="13"/>
      <c r="DU84" s="13"/>
      <c r="DV84" s="13"/>
      <c r="DW84" s="13"/>
      <c r="DX84" s="13"/>
      <c r="DY84" s="13"/>
      <c r="DZ84" s="13"/>
      <c r="EA84" s="13"/>
    </row>
    <row r="85" spans="1:131" x14ac:dyDescent="0.4">
      <c r="A85" s="13"/>
      <c r="B85" s="15">
        <v>1576</v>
      </c>
      <c r="D85" s="54"/>
      <c r="E85" s="54"/>
      <c r="F85" s="69">
        <v>-8.1447963800904972</v>
      </c>
      <c r="G85" s="54">
        <v>26.00896860986548</v>
      </c>
      <c r="H85" s="54"/>
      <c r="I85" s="54">
        <v>5.7843472317156532</v>
      </c>
      <c r="J85" s="54">
        <v>-3.3674354375901605</v>
      </c>
      <c r="K85" s="54">
        <v>-3.3333333333333326</v>
      </c>
      <c r="L85" s="54">
        <v>-12.915036076383002</v>
      </c>
      <c r="M85" s="54"/>
      <c r="N85" s="54"/>
      <c r="O85" s="54"/>
      <c r="P85" s="54">
        <v>-0.952380952380949</v>
      </c>
      <c r="Q85" s="54">
        <v>-80.194682814570271</v>
      </c>
      <c r="R85" s="54"/>
      <c r="S85" s="54" t="s">
        <v>75</v>
      </c>
      <c r="T85" s="54"/>
      <c r="U85" s="54"/>
      <c r="V85" s="54"/>
      <c r="W85" s="54"/>
      <c r="X85" s="54"/>
      <c r="Y85" s="54"/>
      <c r="Z85" s="54">
        <f t="shared" si="14"/>
        <v>-9.6392936440958845</v>
      </c>
      <c r="AA85" s="54">
        <f t="shared" si="15"/>
        <v>-3.3503843854617466</v>
      </c>
      <c r="AB85" s="54">
        <f t="shared" si="24"/>
        <v>0.61938430041324699</v>
      </c>
      <c r="AC85" s="54">
        <f t="shared" si="16"/>
        <v>26.00896860986548</v>
      </c>
      <c r="AD85" s="54">
        <f t="shared" si="17"/>
        <v>9</v>
      </c>
      <c r="AE85" s="54">
        <f t="array" ref="AE85">SUM(IF($C85:$Y85&lt;0,1,0))</f>
        <v>6</v>
      </c>
      <c r="AF85" s="54">
        <f t="shared" si="18"/>
        <v>66.666666666666671</v>
      </c>
      <c r="AG85" s="54">
        <f t="shared" si="25"/>
        <v>44.44444444444445</v>
      </c>
      <c r="AH85" s="54">
        <f t="array" ref="AH85">SUM(IF($C85:$Y85&gt;20,1,0))</f>
        <v>2</v>
      </c>
      <c r="AI85" s="54">
        <f t="shared" si="19"/>
        <v>22.222222222222221</v>
      </c>
      <c r="AJ85" s="54">
        <f t="shared" si="26"/>
        <v>16.666666666666668</v>
      </c>
      <c r="AK85" s="54">
        <f t="array" ref="AK85">SUM(IF($C85:$Y85&gt;40,1,0))</f>
        <v>1</v>
      </c>
      <c r="AL85" s="54">
        <f t="shared" si="20"/>
        <v>11.111111111111111</v>
      </c>
      <c r="AM85" s="54">
        <f t="shared" si="27"/>
        <v>5.5555555555555545</v>
      </c>
      <c r="AN85" s="54">
        <f t="shared" si="21"/>
        <v>-9.6392936440958845</v>
      </c>
      <c r="AO85" s="54">
        <f t="shared" si="22"/>
        <v>-3.3503843854617466</v>
      </c>
      <c r="AP85" s="54"/>
      <c r="AQ85" s="54">
        <f t="shared" si="23"/>
        <v>26.00896860986548</v>
      </c>
      <c r="AR85" s="14"/>
      <c r="AS85" s="14"/>
      <c r="AT85" s="14"/>
      <c r="AU85" s="14"/>
      <c r="AV85" s="14"/>
      <c r="AW85" s="14"/>
      <c r="AX85" s="14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</row>
    <row r="86" spans="1:131" x14ac:dyDescent="0.4">
      <c r="A86" s="13"/>
      <c r="B86" s="15">
        <v>1577</v>
      </c>
      <c r="D86" s="54"/>
      <c r="E86" s="54"/>
      <c r="F86" s="69">
        <v>-12.807881773399016</v>
      </c>
      <c r="G86" s="54">
        <v>-11.743772241992879</v>
      </c>
      <c r="H86" s="54"/>
      <c r="I86" s="54">
        <v>0.30046224961478574</v>
      </c>
      <c r="J86" s="54">
        <v>-0.89768209657524745</v>
      </c>
      <c r="K86" s="54">
        <v>-8.5775862068965587</v>
      </c>
      <c r="L86" s="54">
        <v>16.718343193128902</v>
      </c>
      <c r="M86" s="54"/>
      <c r="N86" s="54"/>
      <c r="O86" s="54"/>
      <c r="P86" s="54">
        <v>-8.6538461538461569</v>
      </c>
      <c r="Q86" s="54">
        <v>-2.8272109445819926</v>
      </c>
      <c r="R86" s="54"/>
      <c r="S86" s="54">
        <v>17.475728155339798</v>
      </c>
      <c r="T86" s="54"/>
      <c r="U86" s="54"/>
      <c r="V86" s="54"/>
      <c r="W86" s="54"/>
      <c r="X86" s="54"/>
      <c r="Y86" s="54"/>
      <c r="Z86" s="54">
        <f t="shared" si="14"/>
        <v>-1.2237162021342627</v>
      </c>
      <c r="AA86" s="54">
        <f t="shared" si="15"/>
        <v>-2.8272109445819926</v>
      </c>
      <c r="AB86" s="54">
        <f t="shared" si="24"/>
        <v>-0.51371424443469504</v>
      </c>
      <c r="AC86" s="54">
        <f t="shared" si="16"/>
        <v>17.475728155339798</v>
      </c>
      <c r="AD86" s="54">
        <f t="shared" si="17"/>
        <v>9</v>
      </c>
      <c r="AE86" s="54">
        <f t="array" ref="AE86">SUM(IF($C86:$Y86&lt;0,1,0))</f>
        <v>6</v>
      </c>
      <c r="AF86" s="54">
        <f t="shared" si="18"/>
        <v>66.666666666666671</v>
      </c>
      <c r="AG86" s="54">
        <f t="shared" si="25"/>
        <v>51.851851851851855</v>
      </c>
      <c r="AH86" s="54">
        <f t="array" ref="AH86">SUM(IF($C86:$Y86&gt;20,1,0))</f>
        <v>0</v>
      </c>
      <c r="AI86" s="54">
        <f t="shared" si="19"/>
        <v>0</v>
      </c>
      <c r="AJ86" s="54">
        <f t="shared" si="26"/>
        <v>12.962962962962962</v>
      </c>
      <c r="AK86" s="54">
        <f t="array" ref="AK86">SUM(IF($C86:$Y86&gt;40,1,0))</f>
        <v>0</v>
      </c>
      <c r="AL86" s="54">
        <f t="shared" si="20"/>
        <v>0</v>
      </c>
      <c r="AM86" s="54">
        <f t="shared" si="27"/>
        <v>5.5555555555555545</v>
      </c>
      <c r="AN86" s="54">
        <f t="shared" si="21"/>
        <v>-1.2237162021342627</v>
      </c>
      <c r="AO86" s="54">
        <f t="shared" si="22"/>
        <v>-2.8272109445819926</v>
      </c>
      <c r="AP86" s="54"/>
      <c r="AQ86" s="54">
        <f t="shared" si="23"/>
        <v>17.475728155339798</v>
      </c>
      <c r="AR86" s="14"/>
      <c r="AS86" s="14"/>
      <c r="AT86" s="14"/>
      <c r="AU86" s="14"/>
      <c r="AV86" s="14"/>
      <c r="AW86" s="14"/>
      <c r="AX86" s="14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  <c r="DQ86" s="13"/>
      <c r="DR86" s="13"/>
      <c r="DS86" s="13"/>
      <c r="DT86" s="13"/>
      <c r="DU86" s="13"/>
      <c r="DV86" s="13"/>
      <c r="DW86" s="13"/>
      <c r="DX86" s="13"/>
      <c r="DY86" s="13"/>
      <c r="DZ86" s="13"/>
      <c r="EA86" s="13"/>
    </row>
    <row r="87" spans="1:131" x14ac:dyDescent="0.4">
      <c r="A87" s="13"/>
      <c r="B87" s="15">
        <v>1578</v>
      </c>
      <c r="D87" s="54"/>
      <c r="E87" s="54"/>
      <c r="F87" s="69">
        <v>5.6497175141242941</v>
      </c>
      <c r="G87" s="54">
        <v>-3.2258064516129004</v>
      </c>
      <c r="H87" s="54"/>
      <c r="I87" s="54">
        <v>4.0951853901494255</v>
      </c>
      <c r="J87" s="54">
        <v>0.48850314320949551</v>
      </c>
      <c r="K87" s="54">
        <v>28.477133427628477</v>
      </c>
      <c r="L87" s="54">
        <v>4.9364375785222681</v>
      </c>
      <c r="M87" s="54"/>
      <c r="N87" s="54"/>
      <c r="O87" s="54"/>
      <c r="P87" s="54">
        <v>13.684210526315788</v>
      </c>
      <c r="Q87" s="54">
        <v>3.1881131152073472</v>
      </c>
      <c r="R87" s="54"/>
      <c r="S87" s="54">
        <v>-3.3057851239669422</v>
      </c>
      <c r="T87" s="54"/>
      <c r="U87" s="54"/>
      <c r="V87" s="54"/>
      <c r="W87" s="54"/>
      <c r="X87" s="54"/>
      <c r="Y87" s="54"/>
      <c r="Z87" s="54">
        <f t="shared" si="14"/>
        <v>5.9986343466196939</v>
      </c>
      <c r="AA87" s="54">
        <f t="shared" si="15"/>
        <v>4.0951853901494255</v>
      </c>
      <c r="AB87" s="54">
        <f t="shared" si="24"/>
        <v>0.1688166539235425</v>
      </c>
      <c r="AC87" s="54">
        <f t="shared" si="16"/>
        <v>28.477133427628477</v>
      </c>
      <c r="AD87" s="54">
        <f t="shared" si="17"/>
        <v>9</v>
      </c>
      <c r="AE87" s="54">
        <f t="array" ref="AE87">SUM(IF($C87:$Y87&lt;0,1,0))</f>
        <v>2</v>
      </c>
      <c r="AF87" s="54">
        <f t="shared" si="18"/>
        <v>22.222222222222221</v>
      </c>
      <c r="AG87" s="54">
        <f t="shared" si="25"/>
        <v>48.148148148148152</v>
      </c>
      <c r="AH87" s="54">
        <f t="array" ref="AH87">SUM(IF($C87:$Y87&gt;20,1,0))</f>
        <v>1</v>
      </c>
      <c r="AI87" s="54">
        <f t="shared" si="19"/>
        <v>11.111111111111111</v>
      </c>
      <c r="AJ87" s="54">
        <f t="shared" si="26"/>
        <v>11.111111111111109</v>
      </c>
      <c r="AK87" s="54">
        <f t="array" ref="AK87">SUM(IF($C87:$Y87&gt;40,1,0))</f>
        <v>0</v>
      </c>
      <c r="AL87" s="54">
        <f t="shared" si="20"/>
        <v>0</v>
      </c>
      <c r="AM87" s="54">
        <f t="shared" si="27"/>
        <v>3.7037037037037037</v>
      </c>
      <c r="AN87" s="54">
        <f t="shared" si="21"/>
        <v>5.9986343466196939</v>
      </c>
      <c r="AO87" s="54">
        <f t="shared" si="22"/>
        <v>4.0951853901494255</v>
      </c>
      <c r="AP87" s="54"/>
      <c r="AQ87" s="54">
        <f t="shared" si="23"/>
        <v>28.477133427628477</v>
      </c>
      <c r="AR87" s="14"/>
      <c r="AS87" s="14"/>
      <c r="AT87" s="14"/>
      <c r="AU87" s="14"/>
      <c r="AV87" s="14"/>
      <c r="AW87" s="14"/>
      <c r="AX87" s="14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/>
      <c r="DD87" s="13"/>
      <c r="DE87" s="13"/>
      <c r="DF87" s="13"/>
      <c r="DG87" s="13"/>
      <c r="DH87" s="13"/>
      <c r="DI87" s="13"/>
      <c r="DJ87" s="13"/>
      <c r="DK87" s="13"/>
      <c r="DL87" s="13"/>
      <c r="DM87" s="13"/>
      <c r="DN87" s="13"/>
      <c r="DO87" s="13"/>
      <c r="DP87" s="13"/>
      <c r="DQ87" s="13"/>
      <c r="DR87" s="13"/>
      <c r="DS87" s="13"/>
      <c r="DT87" s="13"/>
      <c r="DU87" s="13"/>
      <c r="DV87" s="13"/>
      <c r="DW87" s="13"/>
      <c r="DX87" s="13"/>
      <c r="DY87" s="13"/>
      <c r="DZ87" s="13"/>
      <c r="EA87" s="13"/>
    </row>
    <row r="88" spans="1:131" x14ac:dyDescent="0.4">
      <c r="A88" s="13"/>
      <c r="B88" s="15">
        <v>1579</v>
      </c>
      <c r="D88" s="54"/>
      <c r="E88" s="54"/>
      <c r="F88" s="69">
        <v>-2.6737967914438503</v>
      </c>
      <c r="G88" s="54" t="s">
        <v>75</v>
      </c>
      <c r="H88" s="54"/>
      <c r="I88" s="54">
        <v>29.42721791559001</v>
      </c>
      <c r="J88" s="54">
        <v>14.965874930758737</v>
      </c>
      <c r="K88" s="54">
        <v>-17.908256880733951</v>
      </c>
      <c r="L88" s="54">
        <v>-3.4610542971225233</v>
      </c>
      <c r="M88" s="54"/>
      <c r="N88" s="54"/>
      <c r="O88" s="54"/>
      <c r="P88" s="54">
        <v>-2.314814814814814</v>
      </c>
      <c r="Q88" s="54">
        <v>0.81448375743664592</v>
      </c>
      <c r="R88" s="54"/>
      <c r="S88" s="54">
        <v>-7.1225071225071268</v>
      </c>
      <c r="T88" s="54"/>
      <c r="U88" s="54"/>
      <c r="V88" s="54"/>
      <c r="W88" s="54"/>
      <c r="X88" s="54"/>
      <c r="Y88" s="54"/>
      <c r="Z88" s="54">
        <f t="shared" si="14"/>
        <v>1.4658933371453906</v>
      </c>
      <c r="AA88" s="54">
        <f t="shared" si="15"/>
        <v>-2.4943058031293321</v>
      </c>
      <c r="AB88" s="54">
        <f t="shared" si="24"/>
        <v>-2.6951119027185402</v>
      </c>
      <c r="AC88" s="54">
        <f t="shared" si="16"/>
        <v>29.42721791559001</v>
      </c>
      <c r="AD88" s="54">
        <f t="shared" si="17"/>
        <v>9</v>
      </c>
      <c r="AE88" s="54">
        <f t="array" ref="AE88">SUM(IF($C88:$Y88&lt;0,1,0))</f>
        <v>5</v>
      </c>
      <c r="AF88" s="54">
        <f t="shared" si="18"/>
        <v>55.555555555555557</v>
      </c>
      <c r="AG88" s="54">
        <f t="shared" si="25"/>
        <v>53.703703703703702</v>
      </c>
      <c r="AH88" s="54">
        <f t="array" ref="AH88">SUM(IF($C88:$Y88&gt;20,1,0))</f>
        <v>2</v>
      </c>
      <c r="AI88" s="54">
        <f t="shared" si="19"/>
        <v>22.222222222222221</v>
      </c>
      <c r="AJ88" s="54">
        <f t="shared" si="26"/>
        <v>11.111111111111109</v>
      </c>
      <c r="AK88" s="54">
        <f t="array" ref="AK88">SUM(IF($C88:$Y88&gt;40,1,0))</f>
        <v>1</v>
      </c>
      <c r="AL88" s="54">
        <f t="shared" si="20"/>
        <v>11.111111111111111</v>
      </c>
      <c r="AM88" s="54">
        <f t="shared" si="27"/>
        <v>5.5555555555555545</v>
      </c>
      <c r="AN88" s="54">
        <f t="shared" si="21"/>
        <v>1.4658933371453906</v>
      </c>
      <c r="AO88" s="54">
        <f t="shared" si="22"/>
        <v>-2.4943058031293321</v>
      </c>
      <c r="AP88" s="54"/>
      <c r="AQ88" s="54">
        <f t="shared" si="23"/>
        <v>29.42721791559001</v>
      </c>
      <c r="AR88" s="14"/>
      <c r="AS88" s="14"/>
      <c r="AT88" s="14"/>
      <c r="AU88" s="14"/>
      <c r="AV88" s="14"/>
      <c r="AW88" s="14"/>
      <c r="AX88" s="14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  <c r="DM88" s="13"/>
      <c r="DN88" s="13"/>
      <c r="DO88" s="13"/>
      <c r="DP88" s="13"/>
      <c r="DQ88" s="13"/>
      <c r="DR88" s="13"/>
      <c r="DS88" s="13"/>
      <c r="DT88" s="13"/>
      <c r="DU88" s="13"/>
      <c r="DV88" s="13"/>
      <c r="DW88" s="13"/>
      <c r="DX88" s="13"/>
      <c r="DY88" s="13"/>
      <c r="DZ88" s="13"/>
      <c r="EA88" s="13"/>
    </row>
    <row r="89" spans="1:131" x14ac:dyDescent="0.4">
      <c r="A89" s="13"/>
      <c r="B89" s="15">
        <v>1580</v>
      </c>
      <c r="D89" s="54"/>
      <c r="E89" s="54"/>
      <c r="F89" s="69">
        <v>15.384615384615385</v>
      </c>
      <c r="G89" s="54" t="s">
        <v>75</v>
      </c>
      <c r="H89" s="54"/>
      <c r="I89" s="54">
        <v>-22.062127062127061</v>
      </c>
      <c r="J89" s="54">
        <v>5.9229093297474833E-2</v>
      </c>
      <c r="K89" s="54">
        <v>16.227089852481001</v>
      </c>
      <c r="L89" s="54">
        <v>10.345753869852437</v>
      </c>
      <c r="M89" s="54"/>
      <c r="N89" s="54"/>
      <c r="O89" s="54"/>
      <c r="P89" s="54">
        <v>-2.8436018957345932</v>
      </c>
      <c r="Q89" s="54">
        <v>-0.7881273953111223</v>
      </c>
      <c r="R89" s="54"/>
      <c r="S89" s="54">
        <v>4.9079754601226933</v>
      </c>
      <c r="T89" s="54"/>
      <c r="U89" s="54"/>
      <c r="V89" s="54"/>
      <c r="W89" s="54"/>
      <c r="X89" s="54"/>
      <c r="Y89" s="54"/>
      <c r="Z89" s="54">
        <f t="shared" si="14"/>
        <v>2.6538509133995269</v>
      </c>
      <c r="AA89" s="54">
        <f t="shared" si="15"/>
        <v>2.483602276710084</v>
      </c>
      <c r="AB89" s="54">
        <f t="shared" si="24"/>
        <v>-2.3683034134603442</v>
      </c>
      <c r="AC89" s="54">
        <f t="shared" si="16"/>
        <v>16.227089852481001</v>
      </c>
      <c r="AD89" s="54">
        <f t="shared" si="17"/>
        <v>9</v>
      </c>
      <c r="AE89" s="54">
        <f t="array" ref="AE89">SUM(IF($C89:$Y89&lt;0,1,0))</f>
        <v>3</v>
      </c>
      <c r="AF89" s="54">
        <f t="shared" si="18"/>
        <v>33.333333333333336</v>
      </c>
      <c r="AG89" s="54">
        <f t="shared" si="25"/>
        <v>53.703703703703702</v>
      </c>
      <c r="AH89" s="54">
        <f t="array" ref="AH89">SUM(IF($C89:$Y89&gt;20,1,0))</f>
        <v>1</v>
      </c>
      <c r="AI89" s="54">
        <f t="shared" si="19"/>
        <v>11.111111111111111</v>
      </c>
      <c r="AJ89" s="54">
        <f t="shared" si="26"/>
        <v>12.962962962962962</v>
      </c>
      <c r="AK89" s="54">
        <f t="array" ref="AK89">SUM(IF($C89:$Y89&gt;40,1,0))</f>
        <v>1</v>
      </c>
      <c r="AL89" s="54">
        <f t="shared" si="20"/>
        <v>11.111111111111111</v>
      </c>
      <c r="AM89" s="54">
        <f t="shared" si="27"/>
        <v>7.4074074074074074</v>
      </c>
      <c r="AN89" s="54">
        <f t="shared" si="21"/>
        <v>2.6538509133995269</v>
      </c>
      <c r="AO89" s="54">
        <f t="shared" si="22"/>
        <v>2.483602276710084</v>
      </c>
      <c r="AP89" s="54"/>
      <c r="AQ89" s="54">
        <f t="shared" si="23"/>
        <v>16.227089852481001</v>
      </c>
      <c r="AR89" s="14"/>
      <c r="AS89" s="14"/>
      <c r="AT89" s="14"/>
      <c r="AU89" s="14"/>
      <c r="AV89" s="14"/>
      <c r="AW89" s="14"/>
      <c r="AX89" s="14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3"/>
      <c r="DL89" s="13"/>
      <c r="DM89" s="13"/>
      <c r="DN89" s="13"/>
      <c r="DO89" s="13"/>
      <c r="DP89" s="13"/>
      <c r="DQ89" s="13"/>
      <c r="DR89" s="13"/>
      <c r="DS89" s="13"/>
      <c r="DT89" s="13"/>
      <c r="DU89" s="13"/>
      <c r="DV89" s="13"/>
      <c r="DW89" s="13"/>
      <c r="DX89" s="13"/>
      <c r="DY89" s="13"/>
      <c r="DZ89" s="13"/>
      <c r="EA89" s="13"/>
    </row>
    <row r="90" spans="1:131" x14ac:dyDescent="0.4">
      <c r="A90" s="13"/>
      <c r="B90" s="15">
        <v>1581</v>
      </c>
      <c r="D90" s="54"/>
      <c r="E90" s="54"/>
      <c r="F90" s="69">
        <v>-3.3333333333333335</v>
      </c>
      <c r="G90" s="54" t="s">
        <v>75</v>
      </c>
      <c r="H90" s="54"/>
      <c r="I90" s="54">
        <v>9.6994535519125726</v>
      </c>
      <c r="J90" s="54">
        <v>-7.4341060410023196</v>
      </c>
      <c r="K90" s="54">
        <v>1.4628874926888091</v>
      </c>
      <c r="L90" s="54">
        <v>-3.4969711001211934</v>
      </c>
      <c r="M90" s="54"/>
      <c r="N90" s="54"/>
      <c r="O90" s="54"/>
      <c r="P90" s="54">
        <v>2.4390243902439046</v>
      </c>
      <c r="Q90" s="54">
        <v>19.946611826805526</v>
      </c>
      <c r="R90" s="54"/>
      <c r="S90" s="54">
        <v>1.4619883040935644</v>
      </c>
      <c r="T90" s="54"/>
      <c r="U90" s="54"/>
      <c r="V90" s="54"/>
      <c r="W90" s="54"/>
      <c r="X90" s="54"/>
      <c r="Y90" s="54"/>
      <c r="Z90" s="54">
        <f t="shared" si="14"/>
        <v>2.593194386410941</v>
      </c>
      <c r="AA90" s="54">
        <f t="shared" si="15"/>
        <v>1.4624378983911868</v>
      </c>
      <c r="AB90" s="54">
        <f t="shared" si="24"/>
        <v>-0.10511259465372924</v>
      </c>
      <c r="AC90" s="54">
        <f t="shared" si="16"/>
        <v>19.946611826805526</v>
      </c>
      <c r="AD90" s="54">
        <f t="shared" si="17"/>
        <v>9</v>
      </c>
      <c r="AE90" s="54">
        <f t="array" ref="AE90">SUM(IF($C90:$Y90&lt;0,1,0))</f>
        <v>3</v>
      </c>
      <c r="AF90" s="54">
        <f t="shared" si="18"/>
        <v>33.333333333333336</v>
      </c>
      <c r="AG90" s="54">
        <f t="shared" si="25"/>
        <v>46.296296296296305</v>
      </c>
      <c r="AH90" s="54">
        <f t="array" ref="AH90">SUM(IF($C90:$Y90&gt;20,1,0))</f>
        <v>1</v>
      </c>
      <c r="AI90" s="54">
        <f t="shared" si="19"/>
        <v>11.111111111111111</v>
      </c>
      <c r="AJ90" s="54">
        <f t="shared" si="26"/>
        <v>12.962962962962962</v>
      </c>
      <c r="AK90" s="54">
        <f t="array" ref="AK90">SUM(IF($C90:$Y90&gt;40,1,0))</f>
        <v>1</v>
      </c>
      <c r="AL90" s="54">
        <f t="shared" si="20"/>
        <v>11.111111111111111</v>
      </c>
      <c r="AM90" s="54">
        <f t="shared" si="27"/>
        <v>7.4074074074074074</v>
      </c>
      <c r="AN90" s="54">
        <f t="shared" si="21"/>
        <v>2.593194386410941</v>
      </c>
      <c r="AO90" s="54">
        <f t="shared" si="22"/>
        <v>1.4624378983911868</v>
      </c>
      <c r="AP90" s="54"/>
      <c r="AQ90" s="54">
        <f t="shared" si="23"/>
        <v>19.946611826805526</v>
      </c>
      <c r="AR90" s="14"/>
      <c r="AS90" s="14"/>
      <c r="AT90" s="14"/>
      <c r="AU90" s="14"/>
      <c r="AV90" s="14"/>
      <c r="AW90" s="14"/>
      <c r="AX90" s="14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3"/>
      <c r="DR90" s="13"/>
      <c r="DS90" s="13"/>
      <c r="DT90" s="13"/>
      <c r="DU90" s="13"/>
      <c r="DV90" s="13"/>
      <c r="DW90" s="13"/>
      <c r="DX90" s="13"/>
      <c r="DY90" s="13"/>
      <c r="DZ90" s="13"/>
      <c r="EA90" s="13"/>
    </row>
    <row r="91" spans="1:131" x14ac:dyDescent="0.4">
      <c r="A91" s="13"/>
      <c r="B91" s="15">
        <v>1582</v>
      </c>
      <c r="D91" s="54"/>
      <c r="E91" s="54"/>
      <c r="F91" s="69">
        <v>-8.8669950738916263</v>
      </c>
      <c r="G91" s="54" t="s">
        <v>75</v>
      </c>
      <c r="H91" s="54"/>
      <c r="I91" s="54">
        <v>-7.1434019832189115</v>
      </c>
      <c r="J91" s="54">
        <v>3.9687650235895156</v>
      </c>
      <c r="K91" s="54">
        <v>2.7035623409669141</v>
      </c>
      <c r="L91" s="54">
        <v>-7.5187266662227303</v>
      </c>
      <c r="M91" s="54"/>
      <c r="N91" s="54"/>
      <c r="O91" s="54"/>
      <c r="P91" s="54">
        <v>6.1904761904761907</v>
      </c>
      <c r="Q91" s="54">
        <v>-21.29550246157137</v>
      </c>
      <c r="R91" s="54"/>
      <c r="S91" s="54">
        <v>-1.1527377521613813</v>
      </c>
      <c r="T91" s="54"/>
      <c r="U91" s="54"/>
      <c r="V91" s="54"/>
      <c r="W91" s="54"/>
      <c r="X91" s="54"/>
      <c r="Y91" s="54"/>
      <c r="Z91" s="54">
        <f t="shared" si="14"/>
        <v>-4.1393200477541745</v>
      </c>
      <c r="AA91" s="54">
        <f t="shared" si="15"/>
        <v>-4.1480698676901469</v>
      </c>
      <c r="AB91" s="54">
        <f t="shared" si="24"/>
        <v>-0.23806017502512922</v>
      </c>
      <c r="AC91" s="54">
        <f t="shared" si="16"/>
        <v>6.1904761904761907</v>
      </c>
      <c r="AD91" s="54">
        <f t="shared" si="17"/>
        <v>9</v>
      </c>
      <c r="AE91" s="54">
        <f t="array" ref="AE91">SUM(IF($C91:$Y91&lt;0,1,0))</f>
        <v>5</v>
      </c>
      <c r="AF91" s="54">
        <f t="shared" si="18"/>
        <v>55.555555555555557</v>
      </c>
      <c r="AG91" s="54">
        <f t="shared" si="25"/>
        <v>44.44444444444445</v>
      </c>
      <c r="AH91" s="54">
        <f t="array" ref="AH91">SUM(IF($C91:$Y91&gt;20,1,0))</f>
        <v>1</v>
      </c>
      <c r="AI91" s="54">
        <f t="shared" si="19"/>
        <v>11.111111111111111</v>
      </c>
      <c r="AJ91" s="54">
        <f t="shared" si="26"/>
        <v>11.111111111111112</v>
      </c>
      <c r="AK91" s="54">
        <f t="array" ref="AK91">SUM(IF($C91:$Y91&gt;40,1,0))</f>
        <v>1</v>
      </c>
      <c r="AL91" s="54">
        <f t="shared" si="20"/>
        <v>11.111111111111111</v>
      </c>
      <c r="AM91" s="54">
        <f t="shared" si="27"/>
        <v>7.4074074074074074</v>
      </c>
      <c r="AN91" s="54">
        <f t="shared" si="21"/>
        <v>-4.1393200477541745</v>
      </c>
      <c r="AO91" s="54">
        <f t="shared" si="22"/>
        <v>-4.1480698676901469</v>
      </c>
      <c r="AP91" s="54"/>
      <c r="AQ91" s="54">
        <f t="shared" si="23"/>
        <v>6.1904761904761907</v>
      </c>
      <c r="AR91" s="14"/>
      <c r="AS91" s="14"/>
      <c r="AT91" s="14"/>
      <c r="AU91" s="14"/>
      <c r="AV91" s="14"/>
      <c r="AW91" s="14"/>
      <c r="AX91" s="14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/>
      <c r="DD91" s="13"/>
      <c r="DE91" s="13"/>
      <c r="DF91" s="13"/>
      <c r="DG91" s="13"/>
      <c r="DH91" s="13"/>
      <c r="DI91" s="13"/>
      <c r="DJ91" s="13"/>
      <c r="DK91" s="13"/>
      <c r="DL91" s="13"/>
      <c r="DM91" s="13"/>
      <c r="DN91" s="13"/>
      <c r="DO91" s="13"/>
      <c r="DP91" s="13"/>
      <c r="DQ91" s="13"/>
      <c r="DR91" s="13"/>
      <c r="DS91" s="13"/>
      <c r="DT91" s="13"/>
      <c r="DU91" s="13"/>
      <c r="DV91" s="13"/>
      <c r="DW91" s="13"/>
      <c r="DX91" s="13"/>
      <c r="DY91" s="13"/>
      <c r="DZ91" s="13"/>
      <c r="EA91" s="13"/>
    </row>
    <row r="92" spans="1:131" x14ac:dyDescent="0.4">
      <c r="A92" s="13"/>
      <c r="B92" s="15">
        <v>1583</v>
      </c>
      <c r="D92" s="54"/>
      <c r="E92" s="54"/>
      <c r="F92" s="69">
        <v>8.1081081081081088</v>
      </c>
      <c r="G92" s="54" t="s">
        <v>75</v>
      </c>
      <c r="H92" s="54"/>
      <c r="I92" s="54">
        <v>17.078853046594979</v>
      </c>
      <c r="J92" s="54">
        <v>2.5113738912984962</v>
      </c>
      <c r="K92" s="54">
        <v>-17.033137194177762</v>
      </c>
      <c r="L92" s="54">
        <v>-4.822380088568301</v>
      </c>
      <c r="M92" s="54"/>
      <c r="N92" s="54"/>
      <c r="O92" s="54"/>
      <c r="P92" s="54">
        <v>7.623318385650224</v>
      </c>
      <c r="Q92" s="54">
        <v>1.7284083537082884</v>
      </c>
      <c r="R92" s="54"/>
      <c r="S92" s="54">
        <v>-5.539358600583089</v>
      </c>
      <c r="T92" s="54"/>
      <c r="U92" s="54"/>
      <c r="V92" s="54"/>
      <c r="W92" s="54"/>
      <c r="X92" s="54"/>
      <c r="Y92" s="54"/>
      <c r="Z92" s="54">
        <f t="shared" si="14"/>
        <v>1.2068982377538684</v>
      </c>
      <c r="AA92" s="54">
        <f t="shared" si="15"/>
        <v>2.1198911225033923</v>
      </c>
      <c r="AB92" s="54">
        <f t="shared" si="24"/>
        <v>0.58645683615576827</v>
      </c>
      <c r="AC92" s="54">
        <f t="shared" si="16"/>
        <v>17.078853046594979</v>
      </c>
      <c r="AD92" s="54">
        <f t="shared" si="17"/>
        <v>9</v>
      </c>
      <c r="AE92" s="54">
        <f t="array" ref="AE92">SUM(IF($C92:$Y92&lt;0,1,0))</f>
        <v>3</v>
      </c>
      <c r="AF92" s="54">
        <f t="shared" si="18"/>
        <v>33.333333333333336</v>
      </c>
      <c r="AG92" s="54">
        <f t="shared" si="25"/>
        <v>38.888888888888893</v>
      </c>
      <c r="AH92" s="54">
        <f t="array" ref="AH92">SUM(IF($C92:$Y92&gt;20,1,0))</f>
        <v>1</v>
      </c>
      <c r="AI92" s="54">
        <f t="shared" si="19"/>
        <v>11.111111111111111</v>
      </c>
      <c r="AJ92" s="54">
        <f t="shared" si="26"/>
        <v>12.962962962962964</v>
      </c>
      <c r="AK92" s="54">
        <f t="array" ref="AK92">SUM(IF($C92:$Y92&gt;40,1,0))</f>
        <v>1</v>
      </c>
      <c r="AL92" s="54">
        <f t="shared" si="20"/>
        <v>11.111111111111111</v>
      </c>
      <c r="AM92" s="54">
        <f t="shared" si="27"/>
        <v>9.2592592592592595</v>
      </c>
      <c r="AN92" s="54">
        <f t="shared" si="21"/>
        <v>1.2068982377538684</v>
      </c>
      <c r="AO92" s="54">
        <f t="shared" si="22"/>
        <v>2.1198911225033923</v>
      </c>
      <c r="AP92" s="54"/>
      <c r="AQ92" s="54">
        <f t="shared" si="23"/>
        <v>17.078853046594979</v>
      </c>
      <c r="AR92" s="14"/>
      <c r="AS92" s="14"/>
      <c r="AT92" s="14"/>
      <c r="AU92" s="14"/>
      <c r="AV92" s="14"/>
      <c r="AW92" s="14"/>
      <c r="AX92" s="14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13"/>
      <c r="DV92" s="13"/>
      <c r="DW92" s="13"/>
      <c r="DX92" s="13"/>
      <c r="DY92" s="13"/>
      <c r="DZ92" s="13"/>
      <c r="EA92" s="13"/>
    </row>
    <row r="93" spans="1:131" x14ac:dyDescent="0.4">
      <c r="A93" s="13"/>
      <c r="B93" s="15">
        <v>1584</v>
      </c>
      <c r="D93" s="54"/>
      <c r="E93" s="54"/>
      <c r="F93" s="69">
        <v>0.5</v>
      </c>
      <c r="G93" s="54" t="s">
        <v>75</v>
      </c>
      <c r="H93" s="54"/>
      <c r="I93" s="54">
        <v>-16.98384446878422</v>
      </c>
      <c r="J93" s="54">
        <v>-2.0498761169338242</v>
      </c>
      <c r="K93" s="54">
        <v>-12.094064949608052</v>
      </c>
      <c r="L93" s="54">
        <v>-1.353225234775135</v>
      </c>
      <c r="M93" s="54"/>
      <c r="N93" s="54"/>
      <c r="O93" s="54"/>
      <c r="P93" s="54">
        <v>-2.9166666666666674</v>
      </c>
      <c r="Q93" s="54">
        <v>0.27566012046156274</v>
      </c>
      <c r="R93" s="54"/>
      <c r="S93" s="54">
        <v>2.7777777777777679</v>
      </c>
      <c r="T93" s="54"/>
      <c r="U93" s="54"/>
      <c r="V93" s="54"/>
      <c r="W93" s="54"/>
      <c r="X93" s="54"/>
      <c r="Y93" s="54"/>
      <c r="Z93" s="54">
        <f t="shared" si="14"/>
        <v>-3.9805299423160716</v>
      </c>
      <c r="AA93" s="54">
        <f t="shared" si="15"/>
        <v>-1.7015506758544796</v>
      </c>
      <c r="AB93" s="54">
        <f t="shared" si="24"/>
        <v>-0.37966584151154925</v>
      </c>
      <c r="AC93" s="54">
        <f t="shared" si="16"/>
        <v>2.7777777777777679</v>
      </c>
      <c r="AD93" s="54">
        <f t="shared" si="17"/>
        <v>9</v>
      </c>
      <c r="AE93" s="54">
        <f t="array" ref="AE93">SUM(IF($C93:$Y93&lt;0,1,0))</f>
        <v>5</v>
      </c>
      <c r="AF93" s="54">
        <f t="shared" si="18"/>
        <v>55.555555555555557</v>
      </c>
      <c r="AG93" s="54">
        <f t="shared" si="25"/>
        <v>44.44444444444445</v>
      </c>
      <c r="AH93" s="54">
        <f t="array" ref="AH93">SUM(IF($C93:$Y93&gt;20,1,0))</f>
        <v>1</v>
      </c>
      <c r="AI93" s="54">
        <f t="shared" si="19"/>
        <v>11.111111111111111</v>
      </c>
      <c r="AJ93" s="54">
        <f t="shared" si="26"/>
        <v>12.962962962962964</v>
      </c>
      <c r="AK93" s="54">
        <f t="array" ref="AK93">SUM(IF($C93:$Y93&gt;40,1,0))</f>
        <v>1</v>
      </c>
      <c r="AL93" s="54">
        <f t="shared" si="20"/>
        <v>11.111111111111111</v>
      </c>
      <c r="AM93" s="54">
        <f t="shared" si="27"/>
        <v>11.111111111111112</v>
      </c>
      <c r="AN93" s="54">
        <f t="shared" si="21"/>
        <v>-3.9805299423160716</v>
      </c>
      <c r="AO93" s="54">
        <f t="shared" si="22"/>
        <v>-1.7015506758544796</v>
      </c>
      <c r="AP93" s="54"/>
      <c r="AQ93" s="54">
        <f t="shared" si="23"/>
        <v>2.7777777777777679</v>
      </c>
      <c r="AR93" s="14"/>
      <c r="AS93" s="14"/>
      <c r="AT93" s="14"/>
      <c r="AU93" s="14"/>
      <c r="AV93" s="14"/>
      <c r="AW93" s="14"/>
      <c r="AX93" s="14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/>
      <c r="DD93" s="13"/>
      <c r="DE93" s="13"/>
      <c r="DF93" s="13"/>
      <c r="DG93" s="13"/>
      <c r="DH93" s="13"/>
      <c r="DI93" s="13"/>
      <c r="DJ93" s="13"/>
      <c r="DK93" s="13"/>
      <c r="DL93" s="13"/>
      <c r="DM93" s="13"/>
      <c r="DN93" s="13"/>
      <c r="DO93" s="13"/>
      <c r="DP93" s="13"/>
      <c r="DQ93" s="13"/>
      <c r="DR93" s="13"/>
      <c r="DS93" s="13"/>
      <c r="DT93" s="13"/>
      <c r="DU93" s="13"/>
      <c r="DV93" s="13"/>
      <c r="DW93" s="13"/>
      <c r="DX93" s="13"/>
      <c r="DY93" s="13"/>
      <c r="DZ93" s="13"/>
      <c r="EA93" s="13"/>
    </row>
    <row r="94" spans="1:131" x14ac:dyDescent="0.4">
      <c r="A94" s="13"/>
      <c r="B94" s="15">
        <v>1585</v>
      </c>
      <c r="D94" s="54"/>
      <c r="E94" s="54"/>
      <c r="F94" s="69">
        <v>3.4825870646766171</v>
      </c>
      <c r="G94" s="54">
        <v>33.333333333333329</v>
      </c>
      <c r="H94" s="54"/>
      <c r="I94" s="54">
        <v>26.475615887380599</v>
      </c>
      <c r="J94" s="54">
        <v>2.1945627667172563</v>
      </c>
      <c r="K94" s="54">
        <v>-10.912951167728234</v>
      </c>
      <c r="L94" s="54">
        <v>-2.6808909711349083</v>
      </c>
      <c r="M94" s="54"/>
      <c r="N94" s="54"/>
      <c r="O94" s="54"/>
      <c r="P94" s="54">
        <v>-6.0085836909871233</v>
      </c>
      <c r="Q94" s="54">
        <v>4.7195221828818745</v>
      </c>
      <c r="R94" s="54"/>
      <c r="S94" s="54">
        <v>1.501501501501501</v>
      </c>
      <c r="T94" s="54"/>
      <c r="U94" s="54"/>
      <c r="V94" s="54"/>
      <c r="W94" s="54"/>
      <c r="X94" s="54"/>
      <c r="Y94" s="54"/>
      <c r="Z94" s="54">
        <f t="shared" si="14"/>
        <v>5.7894107674045454</v>
      </c>
      <c r="AA94" s="54">
        <f t="shared" si="15"/>
        <v>2.1945627667172563</v>
      </c>
      <c r="AB94" s="54">
        <f t="shared" si="24"/>
        <v>0.40181225346288213</v>
      </c>
      <c r="AC94" s="54">
        <f t="shared" si="16"/>
        <v>33.333333333333329</v>
      </c>
      <c r="AD94" s="54">
        <f t="shared" si="17"/>
        <v>9</v>
      </c>
      <c r="AE94" s="54">
        <f t="array" ref="AE94">SUM(IF($C94:$Y94&lt;0,1,0))</f>
        <v>3</v>
      </c>
      <c r="AF94" s="54">
        <f t="shared" si="18"/>
        <v>33.333333333333336</v>
      </c>
      <c r="AG94" s="54">
        <f t="shared" si="25"/>
        <v>40.740740740740748</v>
      </c>
      <c r="AH94" s="54">
        <f t="array" ref="AH94">SUM(IF($C94:$Y94&gt;20,1,0))</f>
        <v>2</v>
      </c>
      <c r="AI94" s="54">
        <f t="shared" si="19"/>
        <v>22.222222222222221</v>
      </c>
      <c r="AJ94" s="54">
        <f t="shared" si="26"/>
        <v>12.962962962962962</v>
      </c>
      <c r="AK94" s="54">
        <f t="array" ref="AK94">SUM(IF($C94:$Y94&gt;40,1,0))</f>
        <v>0</v>
      </c>
      <c r="AL94" s="54">
        <f t="shared" si="20"/>
        <v>0</v>
      </c>
      <c r="AM94" s="54">
        <f t="shared" si="27"/>
        <v>9.2592592592592595</v>
      </c>
      <c r="AN94" s="54">
        <f t="shared" si="21"/>
        <v>5.7894107674045454</v>
      </c>
      <c r="AO94" s="54">
        <f t="shared" si="22"/>
        <v>2.1945627667172563</v>
      </c>
      <c r="AP94" s="54"/>
      <c r="AQ94" s="54">
        <f t="shared" si="23"/>
        <v>33.333333333333329</v>
      </c>
      <c r="AR94" s="14"/>
      <c r="AS94" s="14"/>
      <c r="AT94" s="14"/>
      <c r="AU94" s="14"/>
      <c r="AV94" s="14"/>
      <c r="AW94" s="14"/>
      <c r="AX94" s="14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3"/>
      <c r="DR94" s="13"/>
      <c r="DS94" s="13"/>
      <c r="DT94" s="13"/>
      <c r="DU94" s="13"/>
      <c r="DV94" s="13"/>
      <c r="DW94" s="13"/>
      <c r="DX94" s="13"/>
      <c r="DY94" s="13"/>
      <c r="DZ94" s="13"/>
      <c r="EA94" s="13"/>
    </row>
    <row r="95" spans="1:131" x14ac:dyDescent="0.4">
      <c r="A95" s="13"/>
      <c r="B95" s="15">
        <v>1586</v>
      </c>
      <c r="D95" s="54"/>
      <c r="E95" s="54"/>
      <c r="F95" s="69">
        <v>0.96153846153846156</v>
      </c>
      <c r="G95" s="54">
        <v>33.333333333333329</v>
      </c>
      <c r="H95" s="54"/>
      <c r="I95" s="54">
        <v>37.628865979381445</v>
      </c>
      <c r="J95" s="54">
        <v>7.667779640232486</v>
      </c>
      <c r="K95" s="54">
        <v>43.994280266920867</v>
      </c>
      <c r="L95" s="54">
        <v>4.2849528947006998</v>
      </c>
      <c r="M95" s="54"/>
      <c r="N95" s="54"/>
      <c r="O95" s="54"/>
      <c r="P95" s="54">
        <v>-9.1324200913241995</v>
      </c>
      <c r="Q95" s="54">
        <v>5.334835808467342</v>
      </c>
      <c r="R95" s="54">
        <v>41.573171695546883</v>
      </c>
      <c r="S95" s="54">
        <v>4.1420118343195256</v>
      </c>
      <c r="T95" s="54"/>
      <c r="U95" s="54"/>
      <c r="V95" s="54"/>
      <c r="W95" s="54"/>
      <c r="X95" s="54"/>
      <c r="Y95" s="54"/>
      <c r="Z95" s="54">
        <f t="shared" si="14"/>
        <v>16.978834982311682</v>
      </c>
      <c r="AA95" s="54">
        <f t="shared" si="15"/>
        <v>6.501307724349914</v>
      </c>
      <c r="AB95" s="54">
        <f t="shared" si="24"/>
        <v>1.0714298280695205</v>
      </c>
      <c r="AC95" s="54">
        <f t="shared" si="16"/>
        <v>43.994280266920867</v>
      </c>
      <c r="AD95" s="54">
        <f t="shared" si="17"/>
        <v>10</v>
      </c>
      <c r="AE95" s="54">
        <f t="array" ref="AE95">SUM(IF($C95:$Y95&lt;0,1,0))</f>
        <v>1</v>
      </c>
      <c r="AF95" s="54">
        <f t="shared" si="18"/>
        <v>10</v>
      </c>
      <c r="AG95" s="54">
        <f t="shared" si="25"/>
        <v>36.851851851851855</v>
      </c>
      <c r="AH95" s="54">
        <f t="array" ref="AH95">SUM(IF($C95:$Y95&gt;20,1,0))</f>
        <v>4</v>
      </c>
      <c r="AI95" s="54">
        <f t="shared" si="19"/>
        <v>40</v>
      </c>
      <c r="AJ95" s="54">
        <f t="shared" si="26"/>
        <v>17.777777777777775</v>
      </c>
      <c r="AK95" s="54">
        <f t="array" ref="AK95">SUM(IF($C95:$Y95&gt;40,1,0))</f>
        <v>2</v>
      </c>
      <c r="AL95" s="54">
        <f t="shared" si="20"/>
        <v>20</v>
      </c>
      <c r="AM95" s="54">
        <f t="shared" si="27"/>
        <v>10.74074074074074</v>
      </c>
      <c r="AN95" s="54">
        <f t="shared" si="21"/>
        <v>16.978834982311682</v>
      </c>
      <c r="AO95" s="54">
        <f t="shared" si="22"/>
        <v>6.501307724349914</v>
      </c>
      <c r="AP95" s="54"/>
      <c r="AQ95" s="54">
        <f t="shared" si="23"/>
        <v>43.994280266920867</v>
      </c>
      <c r="AR95" s="14"/>
      <c r="AS95" s="14"/>
      <c r="AT95" s="14"/>
      <c r="AU95" s="14"/>
      <c r="AV95" s="14"/>
      <c r="AW95" s="14"/>
      <c r="AX95" s="14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  <c r="DS95" s="13"/>
      <c r="DT95" s="13"/>
      <c r="DU95" s="13"/>
      <c r="DV95" s="13"/>
      <c r="DW95" s="13"/>
      <c r="DX95" s="13"/>
      <c r="DY95" s="13"/>
      <c r="DZ95" s="13"/>
      <c r="EA95" s="13"/>
    </row>
    <row r="96" spans="1:131" x14ac:dyDescent="0.4">
      <c r="A96" s="13"/>
      <c r="B96" s="15">
        <v>1587</v>
      </c>
      <c r="D96" s="54"/>
      <c r="E96" s="54"/>
      <c r="F96" s="69">
        <v>-1.4285714285714286</v>
      </c>
      <c r="G96" s="54">
        <v>-61.666666666666671</v>
      </c>
      <c r="H96" s="54"/>
      <c r="I96" s="54">
        <v>-12.35955056179775</v>
      </c>
      <c r="J96" s="54">
        <v>4.3066690593044354</v>
      </c>
      <c r="K96" s="54">
        <v>22.419788820902067</v>
      </c>
      <c r="L96" s="54">
        <v>23.458343040601125</v>
      </c>
      <c r="M96" s="54"/>
      <c r="N96" s="54"/>
      <c r="O96" s="54"/>
      <c r="P96" s="54">
        <v>9.045226130653262</v>
      </c>
      <c r="Q96" s="54">
        <v>4.3207346929379664</v>
      </c>
      <c r="R96" s="54">
        <v>5.5384486276137013</v>
      </c>
      <c r="S96" s="54">
        <v>39.488636363636353</v>
      </c>
      <c r="T96" s="54"/>
      <c r="U96" s="54"/>
      <c r="V96" s="54"/>
      <c r="W96" s="54"/>
      <c r="X96" s="54"/>
      <c r="Y96" s="54"/>
      <c r="Z96" s="54">
        <f t="shared" si="14"/>
        <v>3.312305807861307</v>
      </c>
      <c r="AA96" s="54">
        <f t="shared" si="15"/>
        <v>4.9295916602758343</v>
      </c>
      <c r="AB96" s="54">
        <f t="shared" si="24"/>
        <v>1.6492887883836282</v>
      </c>
      <c r="AC96" s="54">
        <f t="shared" si="16"/>
        <v>39.488636363636353</v>
      </c>
      <c r="AD96" s="54">
        <f t="shared" si="17"/>
        <v>10</v>
      </c>
      <c r="AE96" s="54">
        <f t="array" ref="AE96">SUM(IF($C96:$Y96&lt;0,1,0))</f>
        <v>3</v>
      </c>
      <c r="AF96" s="54">
        <f t="shared" si="18"/>
        <v>30</v>
      </c>
      <c r="AG96" s="54">
        <f t="shared" si="25"/>
        <v>36.296296296296298</v>
      </c>
      <c r="AH96" s="54">
        <f t="array" ref="AH96">SUM(IF($C96:$Y96&gt;20,1,0))</f>
        <v>3</v>
      </c>
      <c r="AI96" s="54">
        <f t="shared" si="19"/>
        <v>30</v>
      </c>
      <c r="AJ96" s="54">
        <f t="shared" si="26"/>
        <v>20.925925925925924</v>
      </c>
      <c r="AK96" s="54">
        <f t="array" ref="AK96">SUM(IF($C96:$Y96&gt;40,1,0))</f>
        <v>0</v>
      </c>
      <c r="AL96" s="54">
        <f t="shared" si="20"/>
        <v>0</v>
      </c>
      <c r="AM96" s="54">
        <f t="shared" si="27"/>
        <v>8.8888888888888875</v>
      </c>
      <c r="AN96" s="54">
        <f t="shared" si="21"/>
        <v>3.312305807861307</v>
      </c>
      <c r="AO96" s="54">
        <f t="shared" si="22"/>
        <v>4.9295916602758343</v>
      </c>
      <c r="AP96" s="54"/>
      <c r="AQ96" s="54">
        <f t="shared" si="23"/>
        <v>39.488636363636353</v>
      </c>
      <c r="AR96" s="14"/>
      <c r="AS96" s="14"/>
      <c r="AT96" s="14"/>
      <c r="AU96" s="14"/>
      <c r="AV96" s="14"/>
      <c r="AW96" s="14"/>
      <c r="AX96" s="14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  <c r="DV96" s="13"/>
      <c r="DW96" s="13"/>
      <c r="DX96" s="13"/>
      <c r="DY96" s="13"/>
      <c r="DZ96" s="13"/>
      <c r="EA96" s="13"/>
    </row>
    <row r="97" spans="1:131" x14ac:dyDescent="0.4">
      <c r="A97" s="13"/>
      <c r="B97" s="15">
        <v>1588</v>
      </c>
      <c r="D97" s="54"/>
      <c r="E97" s="54"/>
      <c r="F97" s="69">
        <v>-2.8985507246376812</v>
      </c>
      <c r="G97" s="54">
        <v>-30.434782608695656</v>
      </c>
      <c r="H97" s="54"/>
      <c r="I97" s="54">
        <v>-0.76249853647114652</v>
      </c>
      <c r="J97" s="54">
        <v>-4.2215409819765686</v>
      </c>
      <c r="K97" s="54">
        <v>-2.5965595585848766</v>
      </c>
      <c r="L97" s="54">
        <v>-2.2632494418466154</v>
      </c>
      <c r="M97" s="54"/>
      <c r="N97" s="54"/>
      <c r="O97" s="54"/>
      <c r="P97" s="54">
        <v>5.5299539170506895</v>
      </c>
      <c r="Q97" s="54">
        <v>10.010683522453956</v>
      </c>
      <c r="R97" s="54">
        <v>26.31393046238404</v>
      </c>
      <c r="S97" s="54">
        <v>-29.531568228105908</v>
      </c>
      <c r="T97" s="54"/>
      <c r="U97" s="54"/>
      <c r="V97" s="54"/>
      <c r="W97" s="54"/>
      <c r="X97" s="54"/>
      <c r="Y97" s="54"/>
      <c r="Z97" s="54">
        <f t="shared" si="14"/>
        <v>-3.0854182178429772</v>
      </c>
      <c r="AA97" s="54">
        <f t="shared" si="15"/>
        <v>-2.4299045002157458</v>
      </c>
      <c r="AB97" s="54">
        <f t="shared" si="24"/>
        <v>1.9356496829626952</v>
      </c>
      <c r="AC97" s="54">
        <f t="shared" si="16"/>
        <v>26.31393046238404</v>
      </c>
      <c r="AD97" s="54">
        <f t="shared" si="17"/>
        <v>10</v>
      </c>
      <c r="AE97" s="54">
        <f t="array" ref="AE97">SUM(IF($C97:$Y97&lt;0,1,0))</f>
        <v>7</v>
      </c>
      <c r="AF97" s="54">
        <f t="shared" si="18"/>
        <v>70</v>
      </c>
      <c r="AG97" s="54">
        <f t="shared" si="25"/>
        <v>38.703703703703702</v>
      </c>
      <c r="AH97" s="54">
        <f t="array" ref="AH97">SUM(IF($C97:$Y97&gt;20,1,0))</f>
        <v>1</v>
      </c>
      <c r="AI97" s="54">
        <f t="shared" si="19"/>
        <v>10</v>
      </c>
      <c r="AJ97" s="54">
        <f t="shared" si="26"/>
        <v>20.74074074074074</v>
      </c>
      <c r="AK97" s="54">
        <f t="array" ref="AK97">SUM(IF($C97:$Y97&gt;40,1,0))</f>
        <v>0</v>
      </c>
      <c r="AL97" s="54">
        <f t="shared" si="20"/>
        <v>0</v>
      </c>
      <c r="AM97" s="54">
        <f t="shared" si="27"/>
        <v>7.0370370370370372</v>
      </c>
      <c r="AN97" s="54">
        <f t="shared" si="21"/>
        <v>-3.0854182178429772</v>
      </c>
      <c r="AO97" s="54">
        <f t="shared" si="22"/>
        <v>-2.4299045002157458</v>
      </c>
      <c r="AP97" s="54"/>
      <c r="AQ97" s="54">
        <f t="shared" si="23"/>
        <v>26.31393046238404</v>
      </c>
      <c r="AR97" s="14"/>
      <c r="AS97" s="14"/>
      <c r="AT97" s="14"/>
      <c r="AU97" s="14"/>
      <c r="AV97" s="14"/>
      <c r="AW97" s="14"/>
      <c r="AX97" s="14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  <c r="DQ97" s="13"/>
      <c r="DR97" s="13"/>
      <c r="DS97" s="13"/>
      <c r="DT97" s="13"/>
      <c r="DU97" s="13"/>
      <c r="DV97" s="13"/>
      <c r="DW97" s="13"/>
      <c r="DX97" s="13"/>
      <c r="DY97" s="13"/>
      <c r="DZ97" s="13"/>
      <c r="EA97" s="13"/>
    </row>
    <row r="98" spans="1:131" x14ac:dyDescent="0.4">
      <c r="A98" s="13"/>
      <c r="B98" s="15">
        <v>1589</v>
      </c>
      <c r="D98" s="54"/>
      <c r="E98" s="54"/>
      <c r="F98" s="69">
        <v>3.4825870646766171</v>
      </c>
      <c r="G98" s="54">
        <v>13.28125</v>
      </c>
      <c r="H98" s="54"/>
      <c r="I98" s="54">
        <v>8.2262721314981473</v>
      </c>
      <c r="J98" s="54">
        <v>31.168513238770966</v>
      </c>
      <c r="K98" s="54">
        <v>12.962345884705083</v>
      </c>
      <c r="L98" s="54">
        <v>-5.1639898761624341</v>
      </c>
      <c r="M98" s="54"/>
      <c r="N98" s="54"/>
      <c r="O98" s="54"/>
      <c r="P98" s="54">
        <v>6.5502183406113579</v>
      </c>
      <c r="Q98" s="54">
        <v>4.5198961503685409</v>
      </c>
      <c r="R98" s="54">
        <v>-30.624909986131055</v>
      </c>
      <c r="S98" s="54">
        <v>2.3121387283236983</v>
      </c>
      <c r="T98" s="54"/>
      <c r="U98" s="54"/>
      <c r="V98" s="54"/>
      <c r="W98" s="54"/>
      <c r="X98" s="54"/>
      <c r="Y98" s="54"/>
      <c r="Z98" s="54">
        <f t="shared" si="14"/>
        <v>4.671432167666091</v>
      </c>
      <c r="AA98" s="54">
        <f t="shared" si="15"/>
        <v>5.5350572454899494</v>
      </c>
      <c r="AB98" s="54">
        <f t="shared" si="24"/>
        <v>2.5048440367937879</v>
      </c>
      <c r="AC98" s="54">
        <f t="shared" si="16"/>
        <v>31.168513238770966</v>
      </c>
      <c r="AD98" s="54">
        <f t="shared" si="17"/>
        <v>10</v>
      </c>
      <c r="AE98" s="54">
        <f t="array" ref="AE98">SUM(IF($C98:$Y98&lt;0,1,0))</f>
        <v>2</v>
      </c>
      <c r="AF98" s="54">
        <f t="shared" si="18"/>
        <v>20</v>
      </c>
      <c r="AG98" s="54">
        <f t="shared" si="25"/>
        <v>36.481481481481481</v>
      </c>
      <c r="AH98" s="54">
        <f t="array" ref="AH98">SUM(IF($C98:$Y98&gt;20,1,0))</f>
        <v>1</v>
      </c>
      <c r="AI98" s="54">
        <f t="shared" si="19"/>
        <v>10</v>
      </c>
      <c r="AJ98" s="54">
        <f t="shared" si="26"/>
        <v>20.555555555555554</v>
      </c>
      <c r="AK98" s="54">
        <f t="array" ref="AK98">SUM(IF($C98:$Y98&gt;40,1,0))</f>
        <v>0</v>
      </c>
      <c r="AL98" s="54">
        <f t="shared" si="20"/>
        <v>0</v>
      </c>
      <c r="AM98" s="54">
        <f t="shared" si="27"/>
        <v>5.1851851851851851</v>
      </c>
      <c r="AN98" s="54">
        <f t="shared" si="21"/>
        <v>4.671432167666091</v>
      </c>
      <c r="AO98" s="54">
        <f t="shared" si="22"/>
        <v>5.5350572454899494</v>
      </c>
      <c r="AP98" s="54"/>
      <c r="AQ98" s="54">
        <f t="shared" si="23"/>
        <v>31.168513238770966</v>
      </c>
      <c r="AR98" s="14"/>
      <c r="AS98" s="14"/>
      <c r="AT98" s="14"/>
      <c r="AU98" s="14"/>
      <c r="AV98" s="14"/>
      <c r="AW98" s="14"/>
      <c r="AX98" s="14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  <c r="DQ98" s="13"/>
      <c r="DR98" s="13"/>
      <c r="DS98" s="13"/>
      <c r="DT98" s="13"/>
      <c r="DU98" s="13"/>
      <c r="DV98" s="13"/>
      <c r="DW98" s="13"/>
      <c r="DX98" s="13"/>
      <c r="DY98" s="13"/>
      <c r="DZ98" s="13"/>
      <c r="EA98" s="13"/>
    </row>
    <row r="99" spans="1:131" x14ac:dyDescent="0.4">
      <c r="A99" s="13"/>
      <c r="B99" s="15">
        <v>1590</v>
      </c>
      <c r="D99" s="54"/>
      <c r="E99" s="54"/>
      <c r="F99" s="69">
        <v>15.865384615384615</v>
      </c>
      <c r="G99" s="54">
        <v>28.620689655172416</v>
      </c>
      <c r="H99" s="54"/>
      <c r="I99" s="54">
        <v>-4.1372364359336604</v>
      </c>
      <c r="J99" s="54">
        <v>-6.2349257656246326</v>
      </c>
      <c r="K99" s="54">
        <v>63.274336283185839</v>
      </c>
      <c r="L99" s="54">
        <v>5.3775010201137174</v>
      </c>
      <c r="M99" s="54"/>
      <c r="N99" s="54"/>
      <c r="O99" s="54"/>
      <c r="P99" s="54">
        <v>-7.3770491803278659</v>
      </c>
      <c r="Q99" s="54">
        <v>4.1625728873235124</v>
      </c>
      <c r="R99" s="54">
        <v>39.80582524271847</v>
      </c>
      <c r="S99" s="54">
        <v>11.864406779661007</v>
      </c>
      <c r="T99" s="54"/>
      <c r="U99" s="54"/>
      <c r="V99" s="54"/>
      <c r="W99" s="54"/>
      <c r="X99" s="54"/>
      <c r="Y99" s="54"/>
      <c r="Z99" s="54">
        <f t="shared" si="14"/>
        <v>15.122150510167341</v>
      </c>
      <c r="AA99" s="54">
        <f t="shared" si="15"/>
        <v>8.6209538998873612</v>
      </c>
      <c r="AB99" s="54">
        <f t="shared" si="24"/>
        <v>4.2252614660840946</v>
      </c>
      <c r="AC99" s="54">
        <f t="shared" si="16"/>
        <v>63.274336283185839</v>
      </c>
      <c r="AD99" s="54">
        <f t="shared" si="17"/>
        <v>10</v>
      </c>
      <c r="AE99" s="54">
        <f t="array" ref="AE99">SUM(IF($C99:$Y99&lt;0,1,0))</f>
        <v>3</v>
      </c>
      <c r="AF99" s="54">
        <f t="shared" si="18"/>
        <v>30</v>
      </c>
      <c r="AG99" s="54">
        <f t="shared" si="25"/>
        <v>32.222222222222221</v>
      </c>
      <c r="AH99" s="54">
        <f t="array" ref="AH99">SUM(IF($C99:$Y99&gt;20,1,0))</f>
        <v>3</v>
      </c>
      <c r="AI99" s="54">
        <f t="shared" si="19"/>
        <v>30</v>
      </c>
      <c r="AJ99" s="54">
        <f t="shared" si="26"/>
        <v>23.703703703703706</v>
      </c>
      <c r="AK99" s="54">
        <f t="array" ref="AK99">SUM(IF($C99:$Y99&gt;40,1,0))</f>
        <v>1</v>
      </c>
      <c r="AL99" s="54">
        <f t="shared" si="20"/>
        <v>10</v>
      </c>
      <c r="AM99" s="54">
        <f t="shared" si="27"/>
        <v>5</v>
      </c>
      <c r="AN99" s="54">
        <f t="shared" si="21"/>
        <v>15.122150510167341</v>
      </c>
      <c r="AO99" s="54">
        <f t="shared" si="22"/>
        <v>8.6209538998873612</v>
      </c>
      <c r="AP99" s="54"/>
      <c r="AQ99" s="54">
        <f t="shared" si="23"/>
        <v>63.274336283185839</v>
      </c>
      <c r="AR99" s="14"/>
      <c r="AS99" s="14"/>
      <c r="AT99" s="14"/>
      <c r="AU99" s="14"/>
      <c r="AV99" s="14"/>
      <c r="AW99" s="14"/>
      <c r="AX99" s="14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13"/>
      <c r="DV99" s="13"/>
      <c r="DW99" s="13"/>
      <c r="DX99" s="13"/>
      <c r="DY99" s="13"/>
      <c r="DZ99" s="13"/>
      <c r="EA99" s="13"/>
    </row>
    <row r="100" spans="1:131" x14ac:dyDescent="0.4">
      <c r="A100" s="13"/>
      <c r="B100" s="15">
        <v>1591</v>
      </c>
      <c r="D100" s="54"/>
      <c r="E100" s="54"/>
      <c r="F100" s="69">
        <v>2.4896265560165975</v>
      </c>
      <c r="G100" s="54">
        <v>-4.5576407506702443</v>
      </c>
      <c r="H100" s="54"/>
      <c r="I100" s="54">
        <v>28.788185605183994</v>
      </c>
      <c r="J100" s="54">
        <v>-9.9378538116970176</v>
      </c>
      <c r="K100" s="54">
        <v>40.92140921409213</v>
      </c>
      <c r="L100" s="54">
        <v>2.1919110059915647</v>
      </c>
      <c r="M100" s="54"/>
      <c r="N100" s="54"/>
      <c r="O100" s="54"/>
      <c r="P100" s="54">
        <v>5.7522123893805288</v>
      </c>
      <c r="Q100" s="54">
        <v>6.428676672313105</v>
      </c>
      <c r="R100" s="54">
        <v>-23.379629629629626</v>
      </c>
      <c r="S100" s="54">
        <v>15.909090909090917</v>
      </c>
      <c r="T100" s="54"/>
      <c r="U100" s="54"/>
      <c r="V100" s="54"/>
      <c r="W100" s="54"/>
      <c r="X100" s="54"/>
      <c r="Y100" s="54"/>
      <c r="Z100" s="54">
        <f t="shared" si="14"/>
        <v>6.4605988160071943</v>
      </c>
      <c r="AA100" s="54">
        <f t="shared" si="15"/>
        <v>4.1209194726985636</v>
      </c>
      <c r="AB100" s="54">
        <f t="shared" si="24"/>
        <v>4.5463209170809789</v>
      </c>
      <c r="AC100" s="54">
        <f t="shared" si="16"/>
        <v>40.92140921409213</v>
      </c>
      <c r="AD100" s="54">
        <f t="shared" si="17"/>
        <v>10</v>
      </c>
      <c r="AE100" s="54">
        <f t="array" ref="AE100">SUM(IF($C100:$Y100&lt;0,1,0))</f>
        <v>3</v>
      </c>
      <c r="AF100" s="54">
        <f t="shared" si="18"/>
        <v>30</v>
      </c>
      <c r="AG100" s="54">
        <f t="shared" si="25"/>
        <v>31.666666666666668</v>
      </c>
      <c r="AH100" s="54">
        <f t="array" ref="AH100">SUM(IF($C100:$Y100&gt;20,1,0))</f>
        <v>2</v>
      </c>
      <c r="AI100" s="54">
        <f t="shared" si="19"/>
        <v>20</v>
      </c>
      <c r="AJ100" s="54">
        <f t="shared" si="26"/>
        <v>23.333333333333332</v>
      </c>
      <c r="AK100" s="54">
        <f t="array" ref="AK100">SUM(IF($C100:$Y100&gt;40,1,0))</f>
        <v>1</v>
      </c>
      <c r="AL100" s="54">
        <f t="shared" si="20"/>
        <v>10</v>
      </c>
      <c r="AM100" s="54">
        <f t="shared" si="27"/>
        <v>6.666666666666667</v>
      </c>
      <c r="AN100" s="54">
        <f t="shared" si="21"/>
        <v>6.4605988160071943</v>
      </c>
      <c r="AO100" s="54">
        <f t="shared" si="22"/>
        <v>4.1209194726985636</v>
      </c>
      <c r="AP100" s="54"/>
      <c r="AQ100" s="54">
        <f t="shared" si="23"/>
        <v>40.92140921409213</v>
      </c>
      <c r="AR100" s="14"/>
      <c r="AS100" s="14"/>
      <c r="AT100" s="14"/>
      <c r="AU100" s="14"/>
      <c r="AV100" s="14"/>
      <c r="AW100" s="14"/>
      <c r="AX100" s="14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  <c r="DR100" s="13"/>
      <c r="DS100" s="13"/>
      <c r="DT100" s="13"/>
      <c r="DU100" s="13"/>
      <c r="DV100" s="13"/>
      <c r="DW100" s="13"/>
      <c r="DX100" s="13"/>
      <c r="DY100" s="13"/>
      <c r="DZ100" s="13"/>
      <c r="EA100" s="13"/>
    </row>
    <row r="101" spans="1:131" x14ac:dyDescent="0.4">
      <c r="A101" s="13"/>
      <c r="B101" s="15">
        <v>1592</v>
      </c>
      <c r="D101" s="54"/>
      <c r="E101" s="54"/>
      <c r="F101" s="69">
        <v>-13.765182186234817</v>
      </c>
      <c r="G101" s="54">
        <v>-12.64044943820225</v>
      </c>
      <c r="H101" s="54"/>
      <c r="I101" s="54">
        <v>18.70118091289379</v>
      </c>
      <c r="J101" s="54">
        <v>-2.0776815174868957</v>
      </c>
      <c r="K101" s="69">
        <v>-4.9378771956549548</v>
      </c>
      <c r="L101" s="54">
        <v>-14.941920321001923</v>
      </c>
      <c r="M101" s="54"/>
      <c r="N101" s="54"/>
      <c r="O101" s="54"/>
      <c r="P101" s="54">
        <v>10.460251046025103</v>
      </c>
      <c r="Q101" s="54">
        <v>-9.7523402449185674</v>
      </c>
      <c r="R101" s="54">
        <v>-6.9486404833836835</v>
      </c>
      <c r="S101" s="54">
        <v>-19.389978213507632</v>
      </c>
      <c r="T101" s="54"/>
      <c r="U101" s="54"/>
      <c r="V101" s="54"/>
      <c r="W101" s="54"/>
      <c r="X101" s="54"/>
      <c r="Y101" s="54"/>
      <c r="Z101" s="54">
        <f t="shared" si="14"/>
        <v>-5.5292637641471831</v>
      </c>
      <c r="AA101" s="54">
        <f t="shared" si="15"/>
        <v>-8.3504903641511259</v>
      </c>
      <c r="AB101" s="54">
        <f t="shared" si="24"/>
        <v>2.0710212356641393</v>
      </c>
      <c r="AC101" s="54">
        <f t="shared" si="16"/>
        <v>18.70118091289379</v>
      </c>
      <c r="AD101" s="54">
        <f t="shared" si="17"/>
        <v>10</v>
      </c>
      <c r="AE101" s="54">
        <f t="array" ref="AE101">SUM(IF($C101:$Y101&lt;0,1,0))</f>
        <v>8</v>
      </c>
      <c r="AF101" s="54">
        <f t="shared" si="18"/>
        <v>80</v>
      </c>
      <c r="AG101" s="54">
        <f t="shared" si="25"/>
        <v>43.333333333333336</v>
      </c>
      <c r="AH101" s="54">
        <f t="array" ref="AH101">SUM(IF($C101:$Y101&gt;20,1,0))</f>
        <v>0</v>
      </c>
      <c r="AI101" s="54">
        <f t="shared" si="19"/>
        <v>0</v>
      </c>
      <c r="AJ101" s="54">
        <f t="shared" si="26"/>
        <v>16.666666666666668</v>
      </c>
      <c r="AK101" s="54">
        <f t="array" ref="AK101">SUM(IF($C101:$Y101&gt;40,1,0))</f>
        <v>0</v>
      </c>
      <c r="AL101" s="54">
        <f t="shared" si="20"/>
        <v>0</v>
      </c>
      <c r="AM101" s="54">
        <f t="shared" si="27"/>
        <v>3.3333333333333335</v>
      </c>
      <c r="AN101" s="54">
        <f t="shared" si="21"/>
        <v>-5.5292637641471831</v>
      </c>
      <c r="AO101" s="54">
        <f t="shared" si="22"/>
        <v>-8.3504903641511259</v>
      </c>
      <c r="AP101" s="54"/>
      <c r="AQ101" s="54">
        <f t="shared" si="23"/>
        <v>18.70118091289379</v>
      </c>
      <c r="AR101" s="14"/>
      <c r="AS101" s="14"/>
      <c r="AT101" s="14"/>
      <c r="AU101" s="14"/>
      <c r="AV101" s="14"/>
      <c r="AW101" s="14"/>
      <c r="AX101" s="14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  <c r="DQ101" s="13"/>
      <c r="DR101" s="13"/>
      <c r="DS101" s="13"/>
      <c r="DT101" s="13"/>
      <c r="DU101" s="13"/>
      <c r="DV101" s="13"/>
      <c r="DW101" s="13"/>
      <c r="DX101" s="13"/>
      <c r="DY101" s="13"/>
      <c r="DZ101" s="13"/>
      <c r="EA101" s="13"/>
    </row>
    <row r="102" spans="1:131" x14ac:dyDescent="0.4">
      <c r="A102" s="13"/>
      <c r="B102" s="15">
        <v>1593</v>
      </c>
      <c r="D102" s="54"/>
      <c r="E102" s="54"/>
      <c r="F102" s="69">
        <v>8.92018779342723</v>
      </c>
      <c r="G102" s="54">
        <v>0.3215434083601254</v>
      </c>
      <c r="H102" s="54"/>
      <c r="I102" s="54">
        <v>4.0190375462718091</v>
      </c>
      <c r="J102" s="54">
        <v>8.8620093784016483</v>
      </c>
      <c r="K102" s="69">
        <v>-5.2824295428953674</v>
      </c>
      <c r="L102" s="54">
        <v>5.6363856760440312</v>
      </c>
      <c r="M102" s="54"/>
      <c r="N102" s="54"/>
      <c r="O102" s="54"/>
      <c r="P102" s="54">
        <v>-0.37878787878787845</v>
      </c>
      <c r="Q102" s="54">
        <v>-2.1802121744285197</v>
      </c>
      <c r="R102" s="54">
        <v>10.064935064935066</v>
      </c>
      <c r="S102" s="54">
        <v>-3.7837837837837784</v>
      </c>
      <c r="T102" s="54"/>
      <c r="U102" s="54"/>
      <c r="V102" s="54"/>
      <c r="W102" s="54"/>
      <c r="X102" s="54"/>
      <c r="Y102" s="54"/>
      <c r="Z102" s="54">
        <f t="shared" si="14"/>
        <v>2.619888548754437</v>
      </c>
      <c r="AA102" s="54">
        <f t="shared" si="15"/>
        <v>2.1702904773159672</v>
      </c>
      <c r="AB102" s="54">
        <f t="shared" si="24"/>
        <v>1.6111377051708284</v>
      </c>
      <c r="AC102" s="54">
        <f t="shared" si="16"/>
        <v>10.064935064935066</v>
      </c>
      <c r="AD102" s="54">
        <f t="shared" si="17"/>
        <v>10</v>
      </c>
      <c r="AE102" s="54">
        <f t="array" ref="AE102">SUM(IF($C102:$Y102&lt;0,1,0))</f>
        <v>4</v>
      </c>
      <c r="AF102" s="54">
        <f t="shared" si="18"/>
        <v>40</v>
      </c>
      <c r="AG102" s="54">
        <f t="shared" si="25"/>
        <v>45</v>
      </c>
      <c r="AH102" s="54">
        <f t="array" ref="AH102">SUM(IF($C102:$Y102&gt;20,1,0))</f>
        <v>0</v>
      </c>
      <c r="AI102" s="54">
        <f t="shared" si="19"/>
        <v>0</v>
      </c>
      <c r="AJ102" s="54">
        <f t="shared" si="26"/>
        <v>11.666666666666666</v>
      </c>
      <c r="AK102" s="54">
        <f t="array" ref="AK102">SUM(IF($C102:$Y102&gt;40,1,0))</f>
        <v>0</v>
      </c>
      <c r="AL102" s="54">
        <f t="shared" si="20"/>
        <v>0</v>
      </c>
      <c r="AM102" s="54">
        <f t="shared" si="27"/>
        <v>3.3333333333333335</v>
      </c>
      <c r="AN102" s="54">
        <f t="shared" si="21"/>
        <v>2.619888548754437</v>
      </c>
      <c r="AO102" s="54">
        <f t="shared" si="22"/>
        <v>2.1702904773159672</v>
      </c>
      <c r="AP102" s="54"/>
      <c r="AQ102" s="54">
        <f t="shared" si="23"/>
        <v>10.064935064935066</v>
      </c>
      <c r="AR102" s="14"/>
      <c r="AS102" s="14"/>
      <c r="AT102" s="14"/>
      <c r="AU102" s="14"/>
      <c r="AV102" s="14"/>
      <c r="AW102" s="14"/>
      <c r="AX102" s="14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/>
      <c r="DD102" s="13"/>
      <c r="DE102" s="13"/>
      <c r="DF102" s="13"/>
      <c r="DG102" s="13"/>
      <c r="DH102" s="13"/>
      <c r="DI102" s="13"/>
      <c r="DJ102" s="13"/>
      <c r="DK102" s="13"/>
      <c r="DL102" s="13"/>
      <c r="DM102" s="13"/>
      <c r="DN102" s="13"/>
      <c r="DO102" s="13"/>
      <c r="DP102" s="13"/>
      <c r="DQ102" s="13"/>
      <c r="DR102" s="13"/>
      <c r="DS102" s="13"/>
      <c r="DT102" s="13"/>
      <c r="DU102" s="13"/>
      <c r="DV102" s="13"/>
      <c r="DW102" s="13"/>
      <c r="DX102" s="13"/>
      <c r="DY102" s="13"/>
      <c r="DZ102" s="13"/>
      <c r="EA102" s="13"/>
    </row>
    <row r="103" spans="1:131" x14ac:dyDescent="0.4">
      <c r="A103" s="13"/>
      <c r="B103" s="15">
        <v>1594</v>
      </c>
      <c r="D103" s="54"/>
      <c r="E103" s="54"/>
      <c r="F103" s="69">
        <v>11.206896551724139</v>
      </c>
      <c r="G103" s="54">
        <v>38.782051282051277</v>
      </c>
      <c r="H103" s="54"/>
      <c r="I103" s="54">
        <v>-34.549264705882351</v>
      </c>
      <c r="J103" s="54">
        <v>0.14900563700073199</v>
      </c>
      <c r="K103" s="54">
        <v>-25.457266111682397</v>
      </c>
      <c r="L103" s="54">
        <v>15.084166879228867</v>
      </c>
      <c r="M103" s="54"/>
      <c r="N103" s="54"/>
      <c r="O103" s="54"/>
      <c r="P103" s="54">
        <v>-7.984790874524716</v>
      </c>
      <c r="Q103" s="54">
        <v>4.52851043675635</v>
      </c>
      <c r="R103" s="54">
        <v>14.454277286135685</v>
      </c>
      <c r="S103" s="54">
        <v>7.02247191011236</v>
      </c>
      <c r="T103" s="54"/>
      <c r="U103" s="54"/>
      <c r="V103" s="54"/>
      <c r="W103" s="54"/>
      <c r="X103" s="54"/>
      <c r="Y103" s="54"/>
      <c r="Z103" s="54">
        <f t="shared" si="14"/>
        <v>2.3236058290919943</v>
      </c>
      <c r="AA103" s="54">
        <f t="shared" si="15"/>
        <v>5.7754911734343555</v>
      </c>
      <c r="AB103" s="54">
        <f t="shared" si="24"/>
        <v>2.9787036507791789</v>
      </c>
      <c r="AC103" s="54">
        <f t="shared" si="16"/>
        <v>38.782051282051277</v>
      </c>
      <c r="AD103" s="54">
        <f t="shared" si="17"/>
        <v>10</v>
      </c>
      <c r="AE103" s="54">
        <f t="array" ref="AE103">SUM(IF($C103:$Y103&lt;0,1,0))</f>
        <v>3</v>
      </c>
      <c r="AF103" s="54">
        <f t="shared" si="18"/>
        <v>30</v>
      </c>
      <c r="AG103" s="54">
        <f t="shared" si="25"/>
        <v>38.333333333333336</v>
      </c>
      <c r="AH103" s="54">
        <f t="array" ref="AH103">SUM(IF($C103:$Y103&gt;20,1,0))</f>
        <v>1</v>
      </c>
      <c r="AI103" s="54">
        <f t="shared" si="19"/>
        <v>10</v>
      </c>
      <c r="AJ103" s="54">
        <f t="shared" si="26"/>
        <v>11.666666666666666</v>
      </c>
      <c r="AK103" s="54">
        <f t="array" ref="AK103">SUM(IF($C103:$Y103&gt;40,1,0))</f>
        <v>0</v>
      </c>
      <c r="AL103" s="54">
        <f t="shared" si="20"/>
        <v>0</v>
      </c>
      <c r="AM103" s="54">
        <f t="shared" si="27"/>
        <v>3.3333333333333335</v>
      </c>
      <c r="AN103" s="54">
        <f t="shared" si="21"/>
        <v>2.3236058290919943</v>
      </c>
      <c r="AO103" s="54">
        <f t="shared" si="22"/>
        <v>5.7754911734343555</v>
      </c>
      <c r="AP103" s="54"/>
      <c r="AQ103" s="54">
        <f t="shared" si="23"/>
        <v>38.782051282051277</v>
      </c>
      <c r="AR103" s="14"/>
      <c r="AS103" s="14"/>
      <c r="AT103" s="14"/>
      <c r="AU103" s="14"/>
      <c r="AV103" s="14"/>
      <c r="AW103" s="14"/>
      <c r="AX103" s="14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  <c r="DR103" s="13"/>
      <c r="DS103" s="13"/>
      <c r="DT103" s="13"/>
      <c r="DU103" s="13"/>
      <c r="DV103" s="13"/>
      <c r="DW103" s="13"/>
      <c r="DX103" s="13"/>
      <c r="DY103" s="13"/>
      <c r="DZ103" s="13"/>
      <c r="EA103" s="13"/>
    </row>
    <row r="104" spans="1:131" x14ac:dyDescent="0.4">
      <c r="A104" s="13"/>
      <c r="B104" s="15">
        <v>1595</v>
      </c>
      <c r="D104" s="54"/>
      <c r="E104" s="54"/>
      <c r="F104" s="69">
        <v>10.852713178294573</v>
      </c>
      <c r="G104" s="54">
        <v>28.406466512702089</v>
      </c>
      <c r="H104" s="54"/>
      <c r="I104" s="54">
        <v>7.4353689323490837</v>
      </c>
      <c r="J104" s="54">
        <v>-19.571597033292008</v>
      </c>
      <c r="K104" s="54">
        <v>-1.178793427690394</v>
      </c>
      <c r="L104" s="54">
        <v>18.641172773499768</v>
      </c>
      <c r="M104" s="54"/>
      <c r="N104" s="54"/>
      <c r="O104" s="54"/>
      <c r="P104" s="54">
        <v>-2.4793388429752095</v>
      </c>
      <c r="Q104" s="54">
        <v>0.94297881841167719</v>
      </c>
      <c r="R104" s="54">
        <v>6.7010309278350499</v>
      </c>
      <c r="S104" s="54">
        <v>35.170603674540679</v>
      </c>
      <c r="T104" s="54"/>
      <c r="U104" s="54"/>
      <c r="V104" s="54"/>
      <c r="W104" s="54"/>
      <c r="X104" s="54"/>
      <c r="Y104" s="54"/>
      <c r="Z104" s="54">
        <f t="shared" si="14"/>
        <v>8.4920605513675298</v>
      </c>
      <c r="AA104" s="54">
        <f t="shared" si="15"/>
        <v>7.0681999300920673</v>
      </c>
      <c r="AB104" s="54">
        <f t="shared" si="24"/>
        <v>3.2342274315461985</v>
      </c>
      <c r="AC104" s="54">
        <f t="shared" si="16"/>
        <v>35.170603674540679</v>
      </c>
      <c r="AD104" s="54">
        <f t="shared" si="17"/>
        <v>10</v>
      </c>
      <c r="AE104" s="54">
        <f t="array" ref="AE104">SUM(IF($C104:$Y104&lt;0,1,0))</f>
        <v>3</v>
      </c>
      <c r="AF104" s="54">
        <f t="shared" si="18"/>
        <v>30</v>
      </c>
      <c r="AG104" s="54">
        <f t="shared" si="25"/>
        <v>40</v>
      </c>
      <c r="AH104" s="54">
        <f t="array" ref="AH104">SUM(IF($C104:$Y104&gt;20,1,0))</f>
        <v>2</v>
      </c>
      <c r="AI104" s="54">
        <f t="shared" si="19"/>
        <v>20</v>
      </c>
      <c r="AJ104" s="54">
        <f t="shared" si="26"/>
        <v>13.333333333333334</v>
      </c>
      <c r="AK104" s="54">
        <f t="array" ref="AK104">SUM(IF($C104:$Y104&gt;40,1,0))</f>
        <v>0</v>
      </c>
      <c r="AL104" s="54">
        <f t="shared" si="20"/>
        <v>0</v>
      </c>
      <c r="AM104" s="54">
        <f t="shared" si="27"/>
        <v>3.3333333333333335</v>
      </c>
      <c r="AN104" s="54">
        <f t="shared" si="21"/>
        <v>8.4920605513675298</v>
      </c>
      <c r="AO104" s="54">
        <f t="shared" si="22"/>
        <v>7.0681999300920673</v>
      </c>
      <c r="AP104" s="54"/>
      <c r="AQ104" s="54">
        <f t="shared" si="23"/>
        <v>35.170603674540679</v>
      </c>
      <c r="AR104" s="14"/>
      <c r="AS104" s="14"/>
      <c r="AT104" s="14"/>
      <c r="AU104" s="14"/>
      <c r="AV104" s="14"/>
      <c r="AW104" s="14"/>
      <c r="AX104" s="14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  <c r="DQ104" s="13"/>
      <c r="DR104" s="13"/>
      <c r="DS104" s="13"/>
      <c r="DT104" s="13"/>
      <c r="DU104" s="13"/>
      <c r="DV104" s="13"/>
      <c r="DW104" s="13"/>
      <c r="DX104" s="13"/>
      <c r="DY104" s="13"/>
      <c r="DZ104" s="13"/>
      <c r="EA104" s="13"/>
    </row>
    <row r="105" spans="1:131" x14ac:dyDescent="0.4">
      <c r="A105" s="13"/>
      <c r="B105" s="15">
        <v>1596</v>
      </c>
      <c r="D105" s="54"/>
      <c r="E105" s="54"/>
      <c r="F105" s="69">
        <v>-10.13986013986014</v>
      </c>
      <c r="G105" s="54">
        <v>-2.6978417266187105</v>
      </c>
      <c r="H105" s="54"/>
      <c r="I105" s="54">
        <v>21.073210930039121</v>
      </c>
      <c r="J105" s="54">
        <v>7.6301786008370343E-2</v>
      </c>
      <c r="K105" s="54">
        <v>10.540030966286517</v>
      </c>
      <c r="L105" s="54">
        <v>3.3221493868949015</v>
      </c>
      <c r="M105" s="54"/>
      <c r="N105" s="54"/>
      <c r="O105" s="54"/>
      <c r="P105" s="54">
        <v>-5.9322033898305033</v>
      </c>
      <c r="Q105" s="54">
        <v>4.7856256177619683</v>
      </c>
      <c r="R105" s="54">
        <v>26.277055080503398</v>
      </c>
      <c r="S105" s="54">
        <v>-1.9417475728155331</v>
      </c>
      <c r="T105" s="54"/>
      <c r="U105" s="54"/>
      <c r="V105" s="54"/>
      <c r="W105" s="54"/>
      <c r="X105" s="54"/>
      <c r="Y105" s="54"/>
      <c r="Z105" s="54">
        <f t="shared" si="14"/>
        <v>4.5362720938369394</v>
      </c>
      <c r="AA105" s="54">
        <f t="shared" si="15"/>
        <v>1.6992255864516359</v>
      </c>
      <c r="AB105" s="54">
        <f t="shared" si="24"/>
        <v>2.0806060459735773</v>
      </c>
      <c r="AC105" s="54">
        <f t="shared" si="16"/>
        <v>26.277055080503398</v>
      </c>
      <c r="AD105" s="54">
        <f t="shared" si="17"/>
        <v>10</v>
      </c>
      <c r="AE105" s="54">
        <f t="array" ref="AE105">SUM(IF($C105:$Y105&lt;0,1,0))</f>
        <v>4</v>
      </c>
      <c r="AF105" s="54">
        <f t="shared" si="18"/>
        <v>40</v>
      </c>
      <c r="AG105" s="54">
        <f t="shared" si="25"/>
        <v>41.666666666666664</v>
      </c>
      <c r="AH105" s="54">
        <f t="array" ref="AH105">SUM(IF($C105:$Y105&gt;20,1,0))</f>
        <v>2</v>
      </c>
      <c r="AI105" s="54">
        <f t="shared" si="19"/>
        <v>20</v>
      </c>
      <c r="AJ105" s="54">
        <f t="shared" si="26"/>
        <v>11.666666666666666</v>
      </c>
      <c r="AK105" s="54">
        <f t="array" ref="AK105">SUM(IF($C105:$Y105&gt;40,1,0))</f>
        <v>0</v>
      </c>
      <c r="AL105" s="54">
        <f t="shared" si="20"/>
        <v>0</v>
      </c>
      <c r="AM105" s="54">
        <f t="shared" si="27"/>
        <v>1.6666666666666667</v>
      </c>
      <c r="AN105" s="54">
        <f t="shared" si="21"/>
        <v>4.5362720938369394</v>
      </c>
      <c r="AO105" s="54">
        <f t="shared" si="22"/>
        <v>1.6992255864516359</v>
      </c>
      <c r="AP105" s="54"/>
      <c r="AQ105" s="54">
        <f t="shared" si="23"/>
        <v>26.277055080503398</v>
      </c>
      <c r="AR105" s="14"/>
      <c r="AS105" s="14"/>
      <c r="AT105" s="14"/>
      <c r="AU105" s="14"/>
      <c r="AV105" s="14"/>
      <c r="AW105" s="14"/>
      <c r="AX105" s="14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  <c r="DM105" s="13"/>
      <c r="DN105" s="13"/>
      <c r="DO105" s="13"/>
      <c r="DP105" s="13"/>
      <c r="DQ105" s="13"/>
      <c r="DR105" s="13"/>
      <c r="DS105" s="13"/>
      <c r="DT105" s="13"/>
      <c r="DU105" s="13"/>
      <c r="DV105" s="13"/>
      <c r="DW105" s="13"/>
      <c r="DX105" s="13"/>
      <c r="DY105" s="13"/>
      <c r="DZ105" s="13"/>
      <c r="EA105" s="13"/>
    </row>
    <row r="106" spans="1:131" x14ac:dyDescent="0.4">
      <c r="A106" s="13"/>
      <c r="B106" s="15">
        <v>1597</v>
      </c>
      <c r="D106" s="54"/>
      <c r="E106" s="54"/>
      <c r="F106" s="69">
        <v>3.5019455252918288</v>
      </c>
      <c r="G106" s="54">
        <v>-11.275415896487983</v>
      </c>
      <c r="H106" s="54"/>
      <c r="I106" s="54">
        <v>0.51943859787811331</v>
      </c>
      <c r="J106" s="54">
        <v>8.730401890870553</v>
      </c>
      <c r="K106" s="54">
        <v>8.7733644845571241</v>
      </c>
      <c r="L106" s="54">
        <v>9.312751678928489</v>
      </c>
      <c r="M106" s="54"/>
      <c r="N106" s="54"/>
      <c r="O106" s="54"/>
      <c r="P106" s="54">
        <v>8.5585585585585591</v>
      </c>
      <c r="Q106" s="54">
        <v>29.92745229727538</v>
      </c>
      <c r="R106" s="54">
        <v>19.415226612408574</v>
      </c>
      <c r="S106" s="54">
        <v>35.643564356435654</v>
      </c>
      <c r="T106" s="54"/>
      <c r="U106" s="54"/>
      <c r="V106" s="54"/>
      <c r="W106" s="54"/>
      <c r="X106" s="54"/>
      <c r="Y106" s="54"/>
      <c r="Z106" s="54">
        <f t="shared" si="14"/>
        <v>11.310728810571629</v>
      </c>
      <c r="AA106" s="54">
        <f t="shared" si="15"/>
        <v>8.7518831877138386</v>
      </c>
      <c r="AB106" s="54">
        <f t="shared" si="24"/>
        <v>2.8524333318094564</v>
      </c>
      <c r="AC106" s="54">
        <f t="shared" si="16"/>
        <v>35.643564356435654</v>
      </c>
      <c r="AD106" s="54">
        <f t="shared" si="17"/>
        <v>10</v>
      </c>
      <c r="AE106" s="54">
        <f t="array" ref="AE106">SUM(IF($C106:$Y106&lt;0,1,0))</f>
        <v>1</v>
      </c>
      <c r="AF106" s="54">
        <f t="shared" si="18"/>
        <v>10</v>
      </c>
      <c r="AG106" s="54">
        <f t="shared" si="25"/>
        <v>38.333333333333336</v>
      </c>
      <c r="AH106" s="54">
        <f t="array" ref="AH106">SUM(IF($C106:$Y106&gt;20,1,0))</f>
        <v>2</v>
      </c>
      <c r="AI106" s="54">
        <f t="shared" si="19"/>
        <v>20</v>
      </c>
      <c r="AJ106" s="54">
        <f t="shared" si="26"/>
        <v>11.666666666666666</v>
      </c>
      <c r="AK106" s="54">
        <f t="array" ref="AK106">SUM(IF($C106:$Y106&gt;40,1,0))</f>
        <v>0</v>
      </c>
      <c r="AL106" s="54">
        <f t="shared" si="20"/>
        <v>0</v>
      </c>
      <c r="AM106" s="54">
        <f t="shared" si="27"/>
        <v>0</v>
      </c>
      <c r="AN106" s="54">
        <f t="shared" si="21"/>
        <v>11.310728810571629</v>
      </c>
      <c r="AO106" s="54">
        <f t="shared" si="22"/>
        <v>8.7518831877138386</v>
      </c>
      <c r="AP106" s="54"/>
      <c r="AQ106" s="54">
        <f t="shared" si="23"/>
        <v>35.643564356435654</v>
      </c>
      <c r="AR106" s="14"/>
      <c r="AS106" s="14"/>
      <c r="AT106" s="14"/>
      <c r="AU106" s="14"/>
      <c r="AV106" s="14"/>
      <c r="AW106" s="14"/>
      <c r="AX106" s="14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/>
      <c r="DY106" s="13"/>
      <c r="DZ106" s="13"/>
      <c r="EA106" s="13"/>
    </row>
    <row r="107" spans="1:131" x14ac:dyDescent="0.4">
      <c r="A107" s="13"/>
      <c r="B107" s="15">
        <v>1598</v>
      </c>
      <c r="D107" s="54"/>
      <c r="E107" s="54"/>
      <c r="F107" s="69">
        <v>10.902255639097744</v>
      </c>
      <c r="G107" s="54">
        <v>-25</v>
      </c>
      <c r="H107" s="54"/>
      <c r="I107" s="54">
        <v>-24.547790922628803</v>
      </c>
      <c r="J107" s="54">
        <v>18.243854124628811</v>
      </c>
      <c r="K107" s="54">
        <v>8.0159479853874451</v>
      </c>
      <c r="L107" s="54">
        <v>0.17620489765652891</v>
      </c>
      <c r="M107" s="54"/>
      <c r="N107" s="54"/>
      <c r="O107" s="54"/>
      <c r="P107" s="54">
        <v>12.863070539419086</v>
      </c>
      <c r="Q107" s="54">
        <v>9.6684300207455784</v>
      </c>
      <c r="R107" s="54">
        <v>-2.4487588614487299</v>
      </c>
      <c r="S107" s="54">
        <v>-15.474452554744522</v>
      </c>
      <c r="T107" s="54"/>
      <c r="U107" s="54"/>
      <c r="V107" s="54"/>
      <c r="W107" s="54"/>
      <c r="X107" s="54"/>
      <c r="Y107" s="54"/>
      <c r="Z107" s="54">
        <f t="shared" si="14"/>
        <v>-0.76012391318868633</v>
      </c>
      <c r="AA107" s="54">
        <f t="shared" si="15"/>
        <v>4.096076441521987</v>
      </c>
      <c r="AB107" s="54">
        <f t="shared" si="24"/>
        <v>4.9268611327549756</v>
      </c>
      <c r="AC107" s="54">
        <f t="shared" si="16"/>
        <v>18.243854124628811</v>
      </c>
      <c r="AD107" s="54">
        <f t="shared" si="17"/>
        <v>10</v>
      </c>
      <c r="AE107" s="54">
        <f t="array" ref="AE107">SUM(IF($C107:$Y107&lt;0,1,0))</f>
        <v>4</v>
      </c>
      <c r="AF107" s="54">
        <f t="shared" si="18"/>
        <v>40</v>
      </c>
      <c r="AG107" s="54">
        <f t="shared" si="25"/>
        <v>31.666666666666668</v>
      </c>
      <c r="AH107" s="54">
        <f t="array" ref="AH107">SUM(IF($C107:$Y107&gt;20,1,0))</f>
        <v>0</v>
      </c>
      <c r="AI107" s="54">
        <f t="shared" si="19"/>
        <v>0</v>
      </c>
      <c r="AJ107" s="54">
        <f t="shared" si="26"/>
        <v>11.666666666666666</v>
      </c>
      <c r="AK107" s="54">
        <f t="array" ref="AK107">SUM(IF($C107:$Y107&gt;40,1,0))</f>
        <v>0</v>
      </c>
      <c r="AL107" s="54">
        <f t="shared" si="20"/>
        <v>0</v>
      </c>
      <c r="AM107" s="54">
        <f t="shared" si="27"/>
        <v>0</v>
      </c>
      <c r="AN107" s="54">
        <f t="shared" si="21"/>
        <v>-0.76012391318868633</v>
      </c>
      <c r="AO107" s="54">
        <f t="shared" si="22"/>
        <v>4.096076441521987</v>
      </c>
      <c r="AP107" s="54"/>
      <c r="AQ107" s="54">
        <f t="shared" si="23"/>
        <v>18.243854124628811</v>
      </c>
      <c r="AR107" s="14"/>
      <c r="AS107" s="14"/>
      <c r="AT107" s="14"/>
      <c r="AU107" s="14"/>
      <c r="AV107" s="14"/>
      <c r="AW107" s="14"/>
      <c r="AX107" s="14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  <c r="DM107" s="13"/>
      <c r="DN107" s="13"/>
      <c r="DO107" s="13"/>
      <c r="DP107" s="13"/>
      <c r="DQ107" s="13"/>
      <c r="DR107" s="13"/>
      <c r="DS107" s="13"/>
      <c r="DT107" s="13"/>
      <c r="DU107" s="13"/>
      <c r="DV107" s="13"/>
      <c r="DW107" s="13"/>
      <c r="DX107" s="13"/>
      <c r="DY107" s="13"/>
      <c r="DZ107" s="13"/>
      <c r="EA107" s="13"/>
    </row>
    <row r="108" spans="1:131" x14ac:dyDescent="0.4">
      <c r="A108" s="13"/>
      <c r="B108" s="15">
        <v>1599</v>
      </c>
      <c r="D108" s="54"/>
      <c r="E108" s="54"/>
      <c r="F108" s="69">
        <v>13.898305084745763</v>
      </c>
      <c r="G108" s="54">
        <v>-9.1666666666666679</v>
      </c>
      <c r="H108" s="54"/>
      <c r="I108" s="54">
        <v>-14.817832890463528</v>
      </c>
      <c r="J108" s="54">
        <v>1.7875264895171883</v>
      </c>
      <c r="K108" s="54">
        <v>-19.192530871210124</v>
      </c>
      <c r="L108" s="54">
        <v>0.16543144688940803</v>
      </c>
      <c r="M108" s="54"/>
      <c r="N108" s="54"/>
      <c r="O108" s="54"/>
      <c r="P108" s="54">
        <v>8.4558823529411686</v>
      </c>
      <c r="Q108" s="54">
        <v>-12.414220442545664</v>
      </c>
      <c r="R108" s="54">
        <v>-20.361247947454853</v>
      </c>
      <c r="S108" s="54">
        <v>-18.134715025906733</v>
      </c>
      <c r="T108" s="54"/>
      <c r="U108" s="54"/>
      <c r="V108" s="54"/>
      <c r="W108" s="54"/>
      <c r="X108" s="54"/>
      <c r="Y108" s="54"/>
      <c r="Z108" s="54">
        <f t="shared" si="14"/>
        <v>-6.9780068470154033</v>
      </c>
      <c r="AA108" s="54">
        <f t="shared" si="15"/>
        <v>-10.790443554606167</v>
      </c>
      <c r="AB108" s="54">
        <f t="shared" si="24"/>
        <v>2.7667387941012862</v>
      </c>
      <c r="AC108" s="54">
        <f t="shared" si="16"/>
        <v>13.898305084745763</v>
      </c>
      <c r="AD108" s="54">
        <f t="shared" si="17"/>
        <v>10</v>
      </c>
      <c r="AE108" s="54">
        <f t="array" ref="AE108">SUM(IF($C108:$Y108&lt;0,1,0))</f>
        <v>6</v>
      </c>
      <c r="AF108" s="54">
        <f t="shared" si="18"/>
        <v>60</v>
      </c>
      <c r="AG108" s="54">
        <f t="shared" si="25"/>
        <v>35</v>
      </c>
      <c r="AH108" s="54">
        <f t="array" ref="AH108">SUM(IF($C108:$Y108&gt;20,1,0))</f>
        <v>0</v>
      </c>
      <c r="AI108" s="54">
        <f t="shared" si="19"/>
        <v>0</v>
      </c>
      <c r="AJ108" s="54">
        <f t="shared" si="26"/>
        <v>11.666666666666666</v>
      </c>
      <c r="AK108" s="54">
        <f t="array" ref="AK108">SUM(IF($C108:$Y108&gt;40,1,0))</f>
        <v>0</v>
      </c>
      <c r="AL108" s="54">
        <f t="shared" si="20"/>
        <v>0</v>
      </c>
      <c r="AM108" s="54">
        <f t="shared" si="27"/>
        <v>0</v>
      </c>
      <c r="AN108" s="54">
        <f t="shared" si="21"/>
        <v>-6.9780068470154033</v>
      </c>
      <c r="AO108" s="54">
        <f t="shared" si="22"/>
        <v>-10.790443554606167</v>
      </c>
      <c r="AP108" s="54"/>
      <c r="AQ108" s="54">
        <f t="shared" si="23"/>
        <v>13.898305084745763</v>
      </c>
      <c r="AR108" s="14"/>
      <c r="AS108" s="14"/>
      <c r="AT108" s="14"/>
      <c r="AU108" s="14"/>
      <c r="AV108" s="14"/>
      <c r="AW108" s="14"/>
      <c r="AX108" s="14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  <c r="DQ108" s="13"/>
      <c r="DR108" s="13"/>
      <c r="DS108" s="13"/>
      <c r="DT108" s="13"/>
      <c r="DU108" s="13"/>
      <c r="DV108" s="13"/>
      <c r="DW108" s="13"/>
      <c r="DX108" s="13"/>
      <c r="DY108" s="13"/>
      <c r="DZ108" s="13"/>
      <c r="EA108" s="13"/>
    </row>
    <row r="109" spans="1:131" x14ac:dyDescent="0.4">
      <c r="A109" s="13"/>
      <c r="B109" s="15">
        <v>1600</v>
      </c>
      <c r="D109" s="54"/>
      <c r="E109" s="54"/>
      <c r="F109" s="69">
        <v>15.773809523809524</v>
      </c>
      <c r="G109" s="54">
        <v>10.091743119266061</v>
      </c>
      <c r="H109" s="54"/>
      <c r="I109" s="54">
        <v>29.531249999999996</v>
      </c>
      <c r="J109" s="54">
        <v>2.167496741326147</v>
      </c>
      <c r="K109" s="54">
        <v>-3.5665807925585549</v>
      </c>
      <c r="L109" s="54">
        <v>-5.1832661694760862</v>
      </c>
      <c r="M109" s="54"/>
      <c r="N109" s="54"/>
      <c r="O109" s="54"/>
      <c r="P109" s="54">
        <v>-6.4406779661016937</v>
      </c>
      <c r="Q109" s="54">
        <v>-0.23553938987671552</v>
      </c>
      <c r="R109" s="54">
        <v>-1.3017911205379651</v>
      </c>
      <c r="S109" s="54">
        <v>-3.1645569620253111</v>
      </c>
      <c r="T109" s="54"/>
      <c r="U109" s="54"/>
      <c r="V109" s="54"/>
      <c r="W109" s="54"/>
      <c r="X109" s="54"/>
      <c r="Y109" s="54"/>
      <c r="Z109" s="54">
        <f t="shared" si="14"/>
        <v>3.7671886983825411</v>
      </c>
      <c r="AA109" s="54">
        <f t="shared" si="15"/>
        <v>-0.7686652552073403</v>
      </c>
      <c r="AB109" s="54">
        <f t="shared" si="24"/>
        <v>1.6760460559943366</v>
      </c>
      <c r="AC109" s="54">
        <f t="shared" si="16"/>
        <v>29.531249999999996</v>
      </c>
      <c r="AD109" s="54">
        <f t="shared" si="17"/>
        <v>10</v>
      </c>
      <c r="AE109" s="54">
        <f t="array" ref="AE109">SUM(IF($C109:$Y109&lt;0,1,0))</f>
        <v>6</v>
      </c>
      <c r="AF109" s="54">
        <f t="shared" si="18"/>
        <v>60</v>
      </c>
      <c r="AG109" s="54">
        <f t="shared" si="25"/>
        <v>40</v>
      </c>
      <c r="AH109" s="54">
        <f t="array" ref="AH109">SUM(IF($C109:$Y109&gt;20,1,0))</f>
        <v>1</v>
      </c>
      <c r="AI109" s="54">
        <f t="shared" si="19"/>
        <v>10</v>
      </c>
      <c r="AJ109" s="54">
        <f t="shared" si="26"/>
        <v>11.666666666666666</v>
      </c>
      <c r="AK109" s="54">
        <f t="array" ref="AK109">SUM(IF($C109:$Y109&gt;40,1,0))</f>
        <v>0</v>
      </c>
      <c r="AL109" s="54">
        <f t="shared" si="20"/>
        <v>0</v>
      </c>
      <c r="AM109" s="54">
        <f t="shared" si="27"/>
        <v>0</v>
      </c>
      <c r="AN109" s="54">
        <f t="shared" si="21"/>
        <v>3.7671886983825411</v>
      </c>
      <c r="AO109" s="54">
        <f t="shared" si="22"/>
        <v>-0.7686652552073403</v>
      </c>
      <c r="AP109" s="54"/>
      <c r="AQ109" s="54">
        <f t="shared" si="23"/>
        <v>29.531249999999996</v>
      </c>
      <c r="AR109" s="14"/>
      <c r="AS109" s="14"/>
      <c r="AT109" s="14"/>
      <c r="AU109" s="14"/>
      <c r="AV109" s="14"/>
      <c r="AW109" s="14"/>
      <c r="AX109" s="14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  <c r="DS109" s="13"/>
      <c r="DT109" s="13"/>
      <c r="DU109" s="13"/>
      <c r="DV109" s="13"/>
      <c r="DW109" s="13"/>
      <c r="DX109" s="13"/>
      <c r="DY109" s="13"/>
      <c r="DZ109" s="13"/>
      <c r="EA109" s="13"/>
    </row>
    <row r="110" spans="1:131" x14ac:dyDescent="0.4">
      <c r="A110" s="13"/>
      <c r="B110" s="15">
        <v>1601</v>
      </c>
      <c r="D110" s="54">
        <v>32.412327311370895</v>
      </c>
      <c r="E110" s="54"/>
      <c r="F110" s="69">
        <v>-8.9974293059125969</v>
      </c>
      <c r="G110" s="54">
        <v>0</v>
      </c>
      <c r="H110" s="54"/>
      <c r="I110" s="54">
        <v>0.66721776098252494</v>
      </c>
      <c r="J110" s="54">
        <v>3.8124318251996581</v>
      </c>
      <c r="K110" s="54">
        <v>44.762847568328787</v>
      </c>
      <c r="L110" s="54">
        <v>-6.6316820049659553</v>
      </c>
      <c r="M110" s="54"/>
      <c r="N110" s="54"/>
      <c r="O110" s="54"/>
      <c r="P110" s="54">
        <v>3.2608695652173836</v>
      </c>
      <c r="Q110" s="54">
        <v>-18.261884827325868</v>
      </c>
      <c r="R110" s="54">
        <v>-7.0372417480817129</v>
      </c>
      <c r="S110" s="54">
        <v>16.775599128540296</v>
      </c>
      <c r="T110" s="54"/>
      <c r="U110" s="54"/>
      <c r="V110" s="54"/>
      <c r="W110" s="54"/>
      <c r="X110" s="54"/>
      <c r="Y110" s="54"/>
      <c r="Z110" s="54">
        <f t="shared" si="14"/>
        <v>5.5239141157594016</v>
      </c>
      <c r="AA110" s="54">
        <f t="shared" si="15"/>
        <v>0.66721776098252494</v>
      </c>
      <c r="AB110" s="54">
        <f t="shared" si="24"/>
        <v>0.60921569447607993</v>
      </c>
      <c r="AC110" s="54">
        <f t="shared" si="16"/>
        <v>44.762847568328787</v>
      </c>
      <c r="AD110" s="54">
        <f t="shared" si="17"/>
        <v>11</v>
      </c>
      <c r="AE110" s="54">
        <f t="array" ref="AE110">SUM(IF($C110:$Y110&lt;0,1,0))</f>
        <v>4</v>
      </c>
      <c r="AF110" s="54">
        <f t="shared" si="18"/>
        <v>36.363636363636367</v>
      </c>
      <c r="AG110" s="54">
        <f t="shared" si="25"/>
        <v>41.060606060606062</v>
      </c>
      <c r="AH110" s="54">
        <f t="array" ref="AH110">SUM(IF($C110:$Y110&gt;20,1,0))</f>
        <v>2</v>
      </c>
      <c r="AI110" s="54">
        <f t="shared" si="19"/>
        <v>18.181818181818183</v>
      </c>
      <c r="AJ110" s="54">
        <f t="shared" si="26"/>
        <v>11.363636363636365</v>
      </c>
      <c r="AK110" s="54">
        <f t="array" ref="AK110">SUM(IF($C110:$Y110&gt;40,1,0))</f>
        <v>1</v>
      </c>
      <c r="AL110" s="54">
        <f t="shared" si="20"/>
        <v>9.0909090909090917</v>
      </c>
      <c r="AM110" s="54">
        <f t="shared" si="27"/>
        <v>1.5151515151515154</v>
      </c>
      <c r="AN110" s="54">
        <f t="shared" si="21"/>
        <v>2.835072796198252</v>
      </c>
      <c r="AO110" s="54">
        <f t="shared" si="22"/>
        <v>0.33360888049126247</v>
      </c>
      <c r="AP110" s="54"/>
      <c r="AQ110" s="54">
        <f t="shared" si="23"/>
        <v>44.762847568328787</v>
      </c>
      <c r="AR110" s="14"/>
      <c r="AS110" s="14"/>
      <c r="AT110" s="14"/>
      <c r="AU110" s="14"/>
      <c r="AV110" s="14"/>
      <c r="AW110" s="14"/>
      <c r="AX110" s="14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/>
      <c r="DD110" s="13"/>
      <c r="DE110" s="13"/>
      <c r="DF110" s="13"/>
      <c r="DG110" s="13"/>
      <c r="DH110" s="13"/>
      <c r="DI110" s="13"/>
      <c r="DJ110" s="13"/>
      <c r="DK110" s="13"/>
      <c r="DL110" s="13"/>
      <c r="DM110" s="13"/>
      <c r="DN110" s="13"/>
      <c r="DO110" s="13"/>
      <c r="DP110" s="13"/>
      <c r="DQ110" s="13"/>
      <c r="DR110" s="13"/>
      <c r="DS110" s="13"/>
      <c r="DT110" s="13"/>
      <c r="DU110" s="13"/>
      <c r="DV110" s="13"/>
      <c r="DW110" s="13"/>
      <c r="DX110" s="13"/>
      <c r="DY110" s="13"/>
      <c r="DZ110" s="13"/>
      <c r="EA110" s="13"/>
    </row>
    <row r="111" spans="1:131" x14ac:dyDescent="0.4">
      <c r="A111" s="13"/>
      <c r="B111" s="15">
        <v>1602</v>
      </c>
      <c r="D111" s="54">
        <v>98.876404494382015</v>
      </c>
      <c r="E111" s="54"/>
      <c r="F111" s="69">
        <v>-6.2146892655367232</v>
      </c>
      <c r="G111" s="54" t="s">
        <v>75</v>
      </c>
      <c r="H111" s="54"/>
      <c r="I111" s="54">
        <v>-2.4214348460730508</v>
      </c>
      <c r="J111" s="54">
        <v>-7.4921162853117345</v>
      </c>
      <c r="K111" s="54">
        <v>-1.8370024784954087</v>
      </c>
      <c r="L111" s="54">
        <v>-3.20462788546656</v>
      </c>
      <c r="M111" s="54"/>
      <c r="N111" s="54"/>
      <c r="O111" s="54"/>
      <c r="P111" s="54">
        <v>0.70175438596491446</v>
      </c>
      <c r="Q111" s="54">
        <v>30.933832397256289</v>
      </c>
      <c r="R111" s="54">
        <v>-0.22471910112359383</v>
      </c>
      <c r="S111" s="54">
        <v>-12.126865671641795</v>
      </c>
      <c r="T111" s="54"/>
      <c r="U111" s="54"/>
      <c r="V111" s="54"/>
      <c r="W111" s="54"/>
      <c r="X111" s="54"/>
      <c r="Y111" s="54"/>
      <c r="Z111" s="54">
        <f t="shared" si="14"/>
        <v>9.6990535743954354</v>
      </c>
      <c r="AA111" s="54">
        <f t="shared" si="15"/>
        <v>-2.12921866228423</v>
      </c>
      <c r="AB111" s="54">
        <f t="shared" si="24"/>
        <v>-2.8858346979897791E-2</v>
      </c>
      <c r="AC111" s="54">
        <f t="shared" si="16"/>
        <v>98.876404494382015</v>
      </c>
      <c r="AD111" s="54">
        <f t="shared" si="17"/>
        <v>11</v>
      </c>
      <c r="AE111" s="54">
        <f t="array" ref="AE111">SUM(IF($C111:$Y111&lt;0,1,0))</f>
        <v>7</v>
      </c>
      <c r="AF111" s="54">
        <f t="shared" si="18"/>
        <v>63.636363636363633</v>
      </c>
      <c r="AG111" s="54">
        <f t="shared" si="25"/>
        <v>45</v>
      </c>
      <c r="AH111" s="54">
        <f t="array" ref="AH111">SUM(IF($C111:$Y111&gt;20,1,0))</f>
        <v>3</v>
      </c>
      <c r="AI111" s="54">
        <f t="shared" si="19"/>
        <v>27.27272727272727</v>
      </c>
      <c r="AJ111" s="54">
        <f t="shared" si="26"/>
        <v>12.575757575757576</v>
      </c>
      <c r="AK111" s="54">
        <f t="array" ref="AK111">SUM(IF($C111:$Y111&gt;40,1,0))</f>
        <v>2</v>
      </c>
      <c r="AL111" s="54">
        <f t="shared" si="20"/>
        <v>18.181818181818183</v>
      </c>
      <c r="AM111" s="54">
        <f t="shared" si="27"/>
        <v>4.5454545454545459</v>
      </c>
      <c r="AN111" s="54">
        <f t="shared" si="21"/>
        <v>-0.20954097226974058</v>
      </c>
      <c r="AO111" s="54">
        <f t="shared" si="22"/>
        <v>-2.4214348460730508</v>
      </c>
      <c r="AP111" s="54"/>
      <c r="AQ111" s="54">
        <f t="shared" si="23"/>
        <v>30.933832397256289</v>
      </c>
      <c r="AR111" s="14"/>
      <c r="AS111" s="14"/>
      <c r="AT111" s="14"/>
      <c r="AU111" s="14"/>
      <c r="AV111" s="14"/>
      <c r="AW111" s="14"/>
      <c r="AX111" s="14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/>
      <c r="DD111" s="13"/>
      <c r="DE111" s="13"/>
      <c r="DF111" s="13"/>
      <c r="DG111" s="13"/>
      <c r="DH111" s="13"/>
      <c r="DI111" s="13"/>
      <c r="DJ111" s="13"/>
      <c r="DK111" s="13"/>
      <c r="DL111" s="13"/>
      <c r="DM111" s="13"/>
      <c r="DN111" s="13"/>
      <c r="DO111" s="13"/>
      <c r="DP111" s="13"/>
      <c r="DQ111" s="13"/>
      <c r="DR111" s="13"/>
      <c r="DS111" s="13"/>
      <c r="DT111" s="13"/>
      <c r="DU111" s="13"/>
      <c r="DV111" s="13"/>
      <c r="DW111" s="13"/>
      <c r="DX111" s="13"/>
      <c r="DY111" s="13"/>
      <c r="DZ111" s="13"/>
      <c r="EA111" s="13"/>
    </row>
    <row r="112" spans="1:131" x14ac:dyDescent="0.4">
      <c r="A112" s="13"/>
      <c r="B112" s="15">
        <v>1603</v>
      </c>
      <c r="D112" s="54">
        <v>-21.307506053268767</v>
      </c>
      <c r="E112" s="54"/>
      <c r="F112" s="69">
        <v>4.5180722891566267</v>
      </c>
      <c r="G112" s="54" t="s">
        <v>75</v>
      </c>
      <c r="H112" s="54"/>
      <c r="I112" s="54">
        <v>10.888009049773755</v>
      </c>
      <c r="J112" s="54">
        <v>-3.9895353213947327</v>
      </c>
      <c r="K112" s="54">
        <v>-22.931828308332094</v>
      </c>
      <c r="L112" s="54">
        <v>7.0237724408020785</v>
      </c>
      <c r="M112" s="54"/>
      <c r="N112" s="54"/>
      <c r="O112" s="54"/>
      <c r="P112" s="54">
        <v>9.7560975609756184</v>
      </c>
      <c r="Q112" s="54">
        <v>1.9161474861167704</v>
      </c>
      <c r="R112" s="54">
        <v>5.6306306306306286</v>
      </c>
      <c r="S112" s="54">
        <v>-4.8832271762208057</v>
      </c>
      <c r="T112" s="54"/>
      <c r="U112" s="54"/>
      <c r="V112" s="54"/>
      <c r="W112" s="54"/>
      <c r="X112" s="54"/>
      <c r="Y112" s="54"/>
      <c r="Z112" s="54">
        <f t="shared" si="14"/>
        <v>-1.337936740176092</v>
      </c>
      <c r="AA112" s="54">
        <f t="shared" si="15"/>
        <v>3.2171098876366986</v>
      </c>
      <c r="AB112" s="54">
        <f t="shared" si="24"/>
        <v>-0.95132056365942097</v>
      </c>
      <c r="AC112" s="54">
        <f t="shared" si="16"/>
        <v>10.888009049773755</v>
      </c>
      <c r="AD112" s="54">
        <f t="shared" si="17"/>
        <v>11</v>
      </c>
      <c r="AE112" s="54">
        <f t="array" ref="AE112">SUM(IF($C112:$Y112&lt;0,1,0))</f>
        <v>4</v>
      </c>
      <c r="AF112" s="54">
        <f t="shared" si="18"/>
        <v>36.363636363636367</v>
      </c>
      <c r="AG112" s="54">
        <f t="shared" si="25"/>
        <v>49.393939393939398</v>
      </c>
      <c r="AH112" s="54">
        <f t="array" ref="AH112">SUM(IF($C112:$Y112&gt;20,1,0))</f>
        <v>1</v>
      </c>
      <c r="AI112" s="54">
        <f t="shared" si="19"/>
        <v>9.0909090909090917</v>
      </c>
      <c r="AJ112" s="54">
        <f t="shared" si="26"/>
        <v>10.757575757575758</v>
      </c>
      <c r="AK112" s="54">
        <f t="array" ref="AK112">SUM(IF($C112:$Y112&gt;40,1,0))</f>
        <v>1</v>
      </c>
      <c r="AL112" s="54">
        <f t="shared" si="20"/>
        <v>9.0909090909090917</v>
      </c>
      <c r="AM112" s="54">
        <f t="shared" si="27"/>
        <v>6.0606060606060614</v>
      </c>
      <c r="AN112" s="54">
        <f t="shared" si="21"/>
        <v>0.88090429461198272</v>
      </c>
      <c r="AO112" s="54">
        <f t="shared" si="22"/>
        <v>4.5180722891566267</v>
      </c>
      <c r="AP112" s="54"/>
      <c r="AQ112" s="54">
        <f t="shared" si="23"/>
        <v>10.888009049773755</v>
      </c>
      <c r="AR112" s="14"/>
      <c r="AS112" s="14"/>
      <c r="AT112" s="14"/>
      <c r="AU112" s="14"/>
      <c r="AV112" s="14"/>
      <c r="AW112" s="14"/>
      <c r="AX112" s="14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/>
      <c r="DD112" s="13"/>
      <c r="DE112" s="13"/>
      <c r="DF112" s="13"/>
      <c r="DG112" s="13"/>
      <c r="DH112" s="13"/>
      <c r="DI112" s="13"/>
      <c r="DJ112" s="13"/>
      <c r="DK112" s="13"/>
      <c r="DL112" s="13"/>
      <c r="DM112" s="13"/>
      <c r="DN112" s="13"/>
      <c r="DO112" s="13"/>
      <c r="DP112" s="13"/>
      <c r="DQ112" s="13"/>
      <c r="DR112" s="13"/>
      <c r="DS112" s="13"/>
      <c r="DT112" s="13"/>
      <c r="DU112" s="13"/>
      <c r="DV112" s="13"/>
      <c r="DW112" s="13"/>
      <c r="DX112" s="13"/>
      <c r="DY112" s="13"/>
      <c r="DZ112" s="13"/>
      <c r="EA112" s="13"/>
    </row>
    <row r="113" spans="1:131" x14ac:dyDescent="0.4">
      <c r="A113" s="13"/>
      <c r="B113" s="15">
        <v>1604</v>
      </c>
      <c r="D113" s="54" t="s">
        <v>75</v>
      </c>
      <c r="E113" s="54"/>
      <c r="F113" s="69">
        <v>-4.0345821325648412</v>
      </c>
      <c r="G113" s="54" t="s">
        <v>75</v>
      </c>
      <c r="H113" s="54"/>
      <c r="I113" s="54">
        <v>-1.6384978959829262</v>
      </c>
      <c r="J113" s="54">
        <v>-2.5715070736259449</v>
      </c>
      <c r="K113" s="54">
        <v>-23.453459240701481</v>
      </c>
      <c r="L113" s="54">
        <v>-2.8096479059330104</v>
      </c>
      <c r="M113" s="54"/>
      <c r="N113" s="54"/>
      <c r="O113" s="54"/>
      <c r="P113" s="54">
        <v>-7.9365079365079421</v>
      </c>
      <c r="Q113" s="54">
        <v>-15.048542203517156</v>
      </c>
      <c r="R113" s="54">
        <v>48.827292110874197</v>
      </c>
      <c r="S113" s="54">
        <v>-9.8214285714285694</v>
      </c>
      <c r="T113" s="54"/>
      <c r="U113" s="54"/>
      <c r="V113" s="54"/>
      <c r="W113" s="54"/>
      <c r="X113" s="54"/>
      <c r="Y113" s="54"/>
      <c r="Z113" s="54">
        <f t="shared" si="14"/>
        <v>-2.0540978721541867</v>
      </c>
      <c r="AA113" s="54">
        <f t="shared" si="15"/>
        <v>-4.0345821325648412</v>
      </c>
      <c r="AB113" s="54">
        <f t="shared" si="24"/>
        <v>-2.3064303260072259</v>
      </c>
      <c r="AC113" s="54">
        <f t="shared" si="16"/>
        <v>48.827292110874197</v>
      </c>
      <c r="AD113" s="54">
        <f t="shared" si="17"/>
        <v>11</v>
      </c>
      <c r="AE113" s="54">
        <f t="array" ref="AE113">SUM(IF($C113:$Y113&lt;0,1,0))</f>
        <v>8</v>
      </c>
      <c r="AF113" s="54">
        <f t="shared" si="18"/>
        <v>72.727272727272734</v>
      </c>
      <c r="AG113" s="54">
        <f t="shared" si="25"/>
        <v>54.848484848484851</v>
      </c>
      <c r="AH113" s="54">
        <f t="array" ref="AH113">SUM(IF($C113:$Y113&gt;20,1,0))</f>
        <v>3</v>
      </c>
      <c r="AI113" s="54">
        <f t="shared" si="19"/>
        <v>27.27272727272727</v>
      </c>
      <c r="AJ113" s="54">
        <f t="shared" si="26"/>
        <v>15.303030303030303</v>
      </c>
      <c r="AK113" s="54">
        <f t="array" ref="AK113">SUM(IF($C113:$Y113&gt;40,1,0))</f>
        <v>3</v>
      </c>
      <c r="AL113" s="54">
        <f t="shared" si="20"/>
        <v>27.27272727272727</v>
      </c>
      <c r="AM113" s="54">
        <f t="shared" si="27"/>
        <v>10.606060606060607</v>
      </c>
      <c r="AN113" s="54">
        <f t="shared" si="21"/>
        <v>-2.0540978721541867</v>
      </c>
      <c r="AO113" s="54">
        <f t="shared" si="22"/>
        <v>-4.0345821325648412</v>
      </c>
      <c r="AP113" s="54"/>
      <c r="AQ113" s="54">
        <f t="shared" si="23"/>
        <v>48.827292110874197</v>
      </c>
      <c r="AR113" s="14"/>
      <c r="AS113" s="14"/>
      <c r="AT113" s="14"/>
      <c r="AU113" s="14"/>
      <c r="AV113" s="14"/>
      <c r="AW113" s="14"/>
      <c r="AX113" s="14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  <c r="DQ113" s="13"/>
      <c r="DR113" s="13"/>
      <c r="DS113" s="13"/>
      <c r="DT113" s="13"/>
      <c r="DU113" s="13"/>
      <c r="DV113" s="13"/>
      <c r="DW113" s="13"/>
      <c r="DX113" s="13"/>
      <c r="DY113" s="13"/>
      <c r="DZ113" s="13"/>
      <c r="EA113" s="13"/>
    </row>
    <row r="114" spans="1:131" x14ac:dyDescent="0.4">
      <c r="A114" s="13"/>
      <c r="B114" s="15">
        <v>1605</v>
      </c>
      <c r="D114" s="54" t="s">
        <v>75</v>
      </c>
      <c r="E114" s="54"/>
      <c r="F114" s="69">
        <v>-12.912912912912914</v>
      </c>
      <c r="G114" s="54">
        <v>-1.4285714285714235</v>
      </c>
      <c r="H114" s="54"/>
      <c r="I114" s="54">
        <v>-9.1362666626318259</v>
      </c>
      <c r="J114" s="54">
        <v>0.97598299572088099</v>
      </c>
      <c r="K114" s="54">
        <v>-1.0574018126888185</v>
      </c>
      <c r="L114" s="54">
        <v>-5.1256381751068396</v>
      </c>
      <c r="M114" s="54"/>
      <c r="N114" s="54"/>
      <c r="O114" s="54"/>
      <c r="P114" s="54">
        <v>-4.482758620689653</v>
      </c>
      <c r="Q114" s="54">
        <v>2.8985009702760633</v>
      </c>
      <c r="R114" s="54">
        <v>-9.0276533161280916</v>
      </c>
      <c r="S114" s="54">
        <v>10.891089108910901</v>
      </c>
      <c r="T114" s="54"/>
      <c r="U114" s="54"/>
      <c r="V114" s="54"/>
      <c r="W114" s="54"/>
      <c r="X114" s="54"/>
      <c r="Y114" s="54"/>
      <c r="Z114" s="54">
        <f t="shared" si="14"/>
        <v>-2.8405629853821726</v>
      </c>
      <c r="AA114" s="54">
        <f t="shared" si="15"/>
        <v>-2.9556650246305383</v>
      </c>
      <c r="AB114" s="54">
        <f t="shared" si="24"/>
        <v>-1.0006339043446211</v>
      </c>
      <c r="AC114" s="54">
        <f t="shared" si="16"/>
        <v>10.891089108910901</v>
      </c>
      <c r="AD114" s="54">
        <f t="shared" si="17"/>
        <v>11</v>
      </c>
      <c r="AE114" s="54">
        <f t="array" ref="AE114">SUM(IF($C114:$Y114&lt;0,1,0))</f>
        <v>7</v>
      </c>
      <c r="AF114" s="54">
        <f t="shared" si="18"/>
        <v>63.636363636363633</v>
      </c>
      <c r="AG114" s="54">
        <f t="shared" si="25"/>
        <v>55.45454545454546</v>
      </c>
      <c r="AH114" s="54">
        <f t="array" ref="AH114">SUM(IF($C114:$Y114&gt;20,1,0))</f>
        <v>1</v>
      </c>
      <c r="AI114" s="54">
        <f t="shared" si="19"/>
        <v>9.0909090909090917</v>
      </c>
      <c r="AJ114" s="54">
        <f t="shared" si="26"/>
        <v>16.818181818181817</v>
      </c>
      <c r="AK114" s="54">
        <f t="array" ref="AK114">SUM(IF($C114:$Y114&gt;40,1,0))</f>
        <v>1</v>
      </c>
      <c r="AL114" s="54">
        <f t="shared" si="20"/>
        <v>9.0909090909090917</v>
      </c>
      <c r="AM114" s="54">
        <f t="shared" si="27"/>
        <v>12.121212121212123</v>
      </c>
      <c r="AN114" s="54">
        <f t="shared" si="21"/>
        <v>-2.8405629853821726</v>
      </c>
      <c r="AO114" s="54">
        <f t="shared" si="22"/>
        <v>-2.9556650246305383</v>
      </c>
      <c r="AP114" s="54"/>
      <c r="AQ114" s="54">
        <f t="shared" si="23"/>
        <v>10.891089108910901</v>
      </c>
      <c r="AR114" s="14"/>
      <c r="AS114" s="14"/>
      <c r="AT114" s="14"/>
      <c r="AU114" s="14"/>
      <c r="AV114" s="14"/>
      <c r="AW114" s="14"/>
      <c r="AX114" s="14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/>
      <c r="DD114" s="13"/>
      <c r="DE114" s="13"/>
      <c r="DF114" s="13"/>
      <c r="DG114" s="13"/>
      <c r="DH114" s="13"/>
      <c r="DI114" s="13"/>
      <c r="DJ114" s="13"/>
      <c r="DK114" s="13"/>
      <c r="DL114" s="13"/>
      <c r="DM114" s="13"/>
      <c r="DN114" s="13"/>
      <c r="DO114" s="13"/>
      <c r="DP114" s="13"/>
      <c r="DQ114" s="13"/>
      <c r="DR114" s="13"/>
      <c r="DS114" s="13"/>
      <c r="DT114" s="13"/>
      <c r="DU114" s="13"/>
      <c r="DV114" s="13"/>
      <c r="DW114" s="13"/>
      <c r="DX114" s="13"/>
      <c r="DY114" s="13"/>
      <c r="DZ114" s="13"/>
      <c r="EA114" s="13"/>
    </row>
    <row r="115" spans="1:131" x14ac:dyDescent="0.4">
      <c r="A115" s="13"/>
      <c r="B115" s="15">
        <v>1606</v>
      </c>
      <c r="D115" s="54" t="s">
        <v>75</v>
      </c>
      <c r="E115" s="54"/>
      <c r="F115" s="69">
        <v>10.689655172413794</v>
      </c>
      <c r="G115" s="54">
        <v>8.6956521739130377</v>
      </c>
      <c r="H115" s="54"/>
      <c r="I115" s="54">
        <v>5.5403312284046269</v>
      </c>
      <c r="J115" s="54">
        <v>7.8462345150901891</v>
      </c>
      <c r="K115" s="54">
        <v>1.9440604275610625</v>
      </c>
      <c r="L115" s="54">
        <v>-5.613061507815531</v>
      </c>
      <c r="M115" s="54"/>
      <c r="N115" s="54"/>
      <c r="O115" s="54"/>
      <c r="P115" s="54">
        <v>-5.415162454873645</v>
      </c>
      <c r="Q115" s="54">
        <v>3.101869718291872</v>
      </c>
      <c r="R115" s="54">
        <v>-1.1003343493812601</v>
      </c>
      <c r="S115" s="54">
        <v>4.4642857142857206</v>
      </c>
      <c r="T115" s="54"/>
      <c r="U115" s="54"/>
      <c r="V115" s="54"/>
      <c r="W115" s="54"/>
      <c r="X115" s="54"/>
      <c r="Y115" s="54"/>
      <c r="Z115" s="54">
        <f t="shared" si="14"/>
        <v>3.0153530637889867</v>
      </c>
      <c r="AA115" s="54">
        <f t="shared" si="15"/>
        <v>3.7830777162887963</v>
      </c>
      <c r="AB115" s="54">
        <f t="shared" si="24"/>
        <v>-0.24201007576193168</v>
      </c>
      <c r="AC115" s="54">
        <f t="shared" si="16"/>
        <v>10.689655172413794</v>
      </c>
      <c r="AD115" s="54">
        <f t="shared" si="17"/>
        <v>11</v>
      </c>
      <c r="AE115" s="54">
        <f t="array" ref="AE115">SUM(IF($C115:$Y115&lt;0,1,0))</f>
        <v>3</v>
      </c>
      <c r="AF115" s="54">
        <f t="shared" si="18"/>
        <v>27.272727272727273</v>
      </c>
      <c r="AG115" s="54">
        <f t="shared" si="25"/>
        <v>50</v>
      </c>
      <c r="AH115" s="54">
        <f t="array" ref="AH115">SUM(IF($C115:$Y115&gt;20,1,0))</f>
        <v>1</v>
      </c>
      <c r="AI115" s="54">
        <f t="shared" si="19"/>
        <v>9.0909090909090917</v>
      </c>
      <c r="AJ115" s="54">
        <f t="shared" si="26"/>
        <v>16.666666666666668</v>
      </c>
      <c r="AK115" s="54">
        <f t="array" ref="AK115">SUM(IF($C115:$Y115&gt;40,1,0))</f>
        <v>1</v>
      </c>
      <c r="AL115" s="54">
        <f t="shared" si="20"/>
        <v>9.0909090909090917</v>
      </c>
      <c r="AM115" s="54">
        <f t="shared" si="27"/>
        <v>13.636363636363638</v>
      </c>
      <c r="AN115" s="54">
        <f t="shared" si="21"/>
        <v>3.0153530637889867</v>
      </c>
      <c r="AO115" s="54">
        <f t="shared" si="22"/>
        <v>3.7830777162887963</v>
      </c>
      <c r="AP115" s="54"/>
      <c r="AQ115" s="54">
        <f t="shared" si="23"/>
        <v>10.689655172413794</v>
      </c>
      <c r="AR115" s="14"/>
      <c r="AS115" s="14"/>
      <c r="AT115" s="14"/>
      <c r="AU115" s="14"/>
      <c r="AV115" s="14"/>
      <c r="AW115" s="14"/>
      <c r="AX115" s="14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  <c r="DM115" s="13"/>
      <c r="DN115" s="13"/>
      <c r="DO115" s="13"/>
      <c r="DP115" s="13"/>
      <c r="DQ115" s="13"/>
      <c r="DR115" s="13"/>
      <c r="DS115" s="13"/>
      <c r="DT115" s="13"/>
      <c r="DU115" s="13"/>
      <c r="DV115" s="13"/>
      <c r="DW115" s="13"/>
      <c r="DX115" s="13"/>
      <c r="DY115" s="13"/>
      <c r="DZ115" s="13"/>
      <c r="EA115" s="13"/>
    </row>
    <row r="116" spans="1:131" x14ac:dyDescent="0.4">
      <c r="A116" s="13"/>
      <c r="B116" s="15">
        <v>1607</v>
      </c>
      <c r="D116" s="54" t="s">
        <v>75</v>
      </c>
      <c r="E116" s="54"/>
      <c r="F116" s="69">
        <v>10.903426791277258</v>
      </c>
      <c r="G116" s="54">
        <v>24.333333333333339</v>
      </c>
      <c r="H116" s="54"/>
      <c r="I116" s="54">
        <v>4.6830255751950149</v>
      </c>
      <c r="J116" s="54">
        <v>-1.5021284565042148E-2</v>
      </c>
      <c r="K116" s="54">
        <v>29.096851860030426</v>
      </c>
      <c r="L116" s="54">
        <v>3.6744808996383549</v>
      </c>
      <c r="M116" s="54"/>
      <c r="N116" s="54"/>
      <c r="O116" s="54"/>
      <c r="P116" s="54">
        <v>-4.961832061068705</v>
      </c>
      <c r="Q116" s="54">
        <v>-2.9882839022708163</v>
      </c>
      <c r="R116" s="54">
        <v>4.9363057324840698</v>
      </c>
      <c r="S116" s="54">
        <v>-4.0598290598290561</v>
      </c>
      <c r="T116" s="54"/>
      <c r="U116" s="54"/>
      <c r="V116" s="54"/>
      <c r="W116" s="54"/>
      <c r="X116" s="54"/>
      <c r="Y116" s="54"/>
      <c r="Z116" s="54">
        <f t="shared" si="14"/>
        <v>6.5602457884224847</v>
      </c>
      <c r="AA116" s="54">
        <f t="shared" si="15"/>
        <v>4.1787532374166849</v>
      </c>
      <c r="AB116" s="54">
        <f t="shared" si="24"/>
        <v>0.34324583697709515</v>
      </c>
      <c r="AC116" s="54">
        <f t="shared" si="16"/>
        <v>29.096851860030426</v>
      </c>
      <c r="AD116" s="54">
        <f t="shared" si="17"/>
        <v>11</v>
      </c>
      <c r="AE116" s="54">
        <f t="array" ref="AE116">SUM(IF($C116:$Y116&lt;0,1,0))</f>
        <v>4</v>
      </c>
      <c r="AF116" s="54">
        <f t="shared" si="18"/>
        <v>36.363636363636367</v>
      </c>
      <c r="AG116" s="54">
        <f t="shared" si="25"/>
        <v>50</v>
      </c>
      <c r="AH116" s="54">
        <f t="array" ref="AH116">SUM(IF($C116:$Y116&gt;20,1,0))</f>
        <v>3</v>
      </c>
      <c r="AI116" s="54">
        <f t="shared" si="19"/>
        <v>27.27272727272727</v>
      </c>
      <c r="AJ116" s="54">
        <f t="shared" si="26"/>
        <v>18.18181818181818</v>
      </c>
      <c r="AK116" s="54">
        <f t="array" ref="AK116">SUM(IF($C116:$Y116&gt;40,1,0))</f>
        <v>1</v>
      </c>
      <c r="AL116" s="54">
        <f t="shared" si="20"/>
        <v>9.0909090909090917</v>
      </c>
      <c r="AM116" s="54">
        <f t="shared" si="27"/>
        <v>13.636363636363638</v>
      </c>
      <c r="AN116" s="54">
        <f t="shared" si="21"/>
        <v>6.5602457884224847</v>
      </c>
      <c r="AO116" s="54">
        <f t="shared" si="22"/>
        <v>4.1787532374166849</v>
      </c>
      <c r="AP116" s="54"/>
      <c r="AQ116" s="54">
        <f t="shared" si="23"/>
        <v>29.096851860030426</v>
      </c>
      <c r="AR116" s="14"/>
      <c r="AS116" s="14"/>
      <c r="AT116" s="14"/>
      <c r="AU116" s="14"/>
      <c r="AV116" s="14"/>
      <c r="AW116" s="14"/>
      <c r="AX116" s="14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/>
      <c r="DD116" s="13"/>
      <c r="DE116" s="13"/>
      <c r="DF116" s="13"/>
      <c r="DG116" s="13"/>
      <c r="DH116" s="13"/>
      <c r="DI116" s="13"/>
      <c r="DJ116" s="13"/>
      <c r="DK116" s="13"/>
      <c r="DL116" s="13"/>
      <c r="DM116" s="13"/>
      <c r="DN116" s="13"/>
      <c r="DO116" s="13"/>
      <c r="DP116" s="13"/>
      <c r="DQ116" s="13"/>
      <c r="DR116" s="13"/>
      <c r="DS116" s="13"/>
      <c r="DT116" s="13"/>
      <c r="DU116" s="13"/>
      <c r="DV116" s="13"/>
      <c r="DW116" s="13"/>
      <c r="DX116" s="13"/>
      <c r="DY116" s="13"/>
      <c r="DZ116" s="13"/>
      <c r="EA116" s="13"/>
    </row>
    <row r="117" spans="1:131" x14ac:dyDescent="0.4">
      <c r="A117" s="13"/>
      <c r="B117" s="15">
        <v>1608</v>
      </c>
      <c r="D117" s="54">
        <v>-19.313682358117024</v>
      </c>
      <c r="E117" s="54"/>
      <c r="F117" s="69">
        <v>-9.5505617977528079</v>
      </c>
      <c r="G117" s="54">
        <v>14.477211796246658</v>
      </c>
      <c r="H117" s="54"/>
      <c r="I117" s="54">
        <v>-0.39290413320630102</v>
      </c>
      <c r="J117" s="54">
        <v>8.2931866876479354</v>
      </c>
      <c r="K117" s="54">
        <v>29.234484028810137</v>
      </c>
      <c r="L117" s="54">
        <v>16.368916237101018</v>
      </c>
      <c r="M117" s="54"/>
      <c r="N117" s="54"/>
      <c r="O117" s="54"/>
      <c r="P117" s="54">
        <v>-1.6064257028112428</v>
      </c>
      <c r="Q117" s="54">
        <v>2.4832819466587885</v>
      </c>
      <c r="R117" s="54" t="s">
        <v>75</v>
      </c>
      <c r="S117" s="54">
        <v>12.917594654788411</v>
      </c>
      <c r="T117" s="54"/>
      <c r="U117" s="54"/>
      <c r="V117" s="54"/>
      <c r="W117" s="54"/>
      <c r="X117" s="54"/>
      <c r="Y117" s="54"/>
      <c r="Z117" s="54">
        <f t="shared" si="14"/>
        <v>5.2911101359365569</v>
      </c>
      <c r="AA117" s="54">
        <f t="shared" si="15"/>
        <v>5.388234317153362</v>
      </c>
      <c r="AB117" s="54">
        <f t="shared" si="24"/>
        <v>1.5961546668833604</v>
      </c>
      <c r="AC117" s="54">
        <f t="shared" si="16"/>
        <v>29.234484028810137</v>
      </c>
      <c r="AD117" s="54">
        <f t="shared" si="17"/>
        <v>11</v>
      </c>
      <c r="AE117" s="54">
        <f t="array" ref="AE117">SUM(IF($C117:$Y117&lt;0,1,0))</f>
        <v>4</v>
      </c>
      <c r="AF117" s="54">
        <f t="shared" si="18"/>
        <v>36.363636363636367</v>
      </c>
      <c r="AG117" s="54">
        <f t="shared" si="25"/>
        <v>45.45454545454546</v>
      </c>
      <c r="AH117" s="54">
        <f t="array" ref="AH117">SUM(IF($C117:$Y117&gt;20,1,0))</f>
        <v>2</v>
      </c>
      <c r="AI117" s="54">
        <f t="shared" si="19"/>
        <v>18.181818181818183</v>
      </c>
      <c r="AJ117" s="54">
        <f t="shared" si="26"/>
        <v>16.666666666666668</v>
      </c>
      <c r="AK117" s="54">
        <f t="array" ref="AK117">SUM(IF($C117:$Y117&gt;40,1,0))</f>
        <v>1</v>
      </c>
      <c r="AL117" s="54">
        <f t="shared" si="20"/>
        <v>9.0909090909090917</v>
      </c>
      <c r="AM117" s="54">
        <f t="shared" si="27"/>
        <v>12.121212121212123</v>
      </c>
      <c r="AN117" s="54">
        <f t="shared" si="21"/>
        <v>8.0249759686091764</v>
      </c>
      <c r="AO117" s="54">
        <f t="shared" si="22"/>
        <v>8.2931866876479354</v>
      </c>
      <c r="AP117" s="54"/>
      <c r="AQ117" s="54">
        <f t="shared" si="23"/>
        <v>29.234484028810137</v>
      </c>
      <c r="AR117" s="14"/>
      <c r="AS117" s="14"/>
      <c r="AT117" s="14"/>
      <c r="AU117" s="14"/>
      <c r="AV117" s="14"/>
      <c r="AW117" s="14"/>
      <c r="AX117" s="14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/>
      <c r="DD117" s="13"/>
      <c r="DE117" s="13"/>
      <c r="DF117" s="13"/>
      <c r="DG117" s="13"/>
      <c r="DH117" s="13"/>
      <c r="DI117" s="13"/>
      <c r="DJ117" s="13"/>
      <c r="DK117" s="13"/>
      <c r="DL117" s="13"/>
      <c r="DM117" s="13"/>
      <c r="DN117" s="13"/>
      <c r="DO117" s="13"/>
      <c r="DP117" s="13"/>
      <c r="DQ117" s="13"/>
      <c r="DR117" s="13"/>
      <c r="DS117" s="13"/>
      <c r="DT117" s="13"/>
      <c r="DU117" s="13"/>
      <c r="DV117" s="13"/>
      <c r="DW117" s="13"/>
      <c r="DX117" s="13"/>
      <c r="DY117" s="13"/>
      <c r="DZ117" s="13"/>
      <c r="EA117" s="13"/>
    </row>
    <row r="118" spans="1:131" x14ac:dyDescent="0.4">
      <c r="A118" s="13"/>
      <c r="B118" s="15">
        <v>1609</v>
      </c>
      <c r="D118" s="54">
        <v>9.0512540894220237</v>
      </c>
      <c r="E118" s="54"/>
      <c r="F118" s="69">
        <v>0.6211180124223602</v>
      </c>
      <c r="G118" s="54">
        <v>-36.299765807962523</v>
      </c>
      <c r="H118" s="54"/>
      <c r="I118" s="54">
        <v>1.6012743125419231</v>
      </c>
      <c r="J118" s="54">
        <v>-2.7262394307665194</v>
      </c>
      <c r="K118" s="54">
        <v>-14.473796460864035</v>
      </c>
      <c r="L118" s="54">
        <v>0.83391569050406122</v>
      </c>
      <c r="M118" s="54"/>
      <c r="N118" s="54"/>
      <c r="O118" s="54"/>
      <c r="P118" s="54">
        <v>0.40816326530612734</v>
      </c>
      <c r="Q118" s="54">
        <v>8.439048746700939</v>
      </c>
      <c r="R118" s="54" t="s">
        <v>75</v>
      </c>
      <c r="S118" s="54">
        <v>10.256410256410264</v>
      </c>
      <c r="T118" s="54"/>
      <c r="U118" s="54"/>
      <c r="V118" s="54"/>
      <c r="W118" s="54"/>
      <c r="X118" s="54"/>
      <c r="Y118" s="54"/>
      <c r="Z118" s="54">
        <f t="shared" si="14"/>
        <v>-2.2288617326285376</v>
      </c>
      <c r="AA118" s="54">
        <f t="shared" si="15"/>
        <v>0.72751685146321066</v>
      </c>
      <c r="AB118" s="54">
        <f t="shared" si="24"/>
        <v>1.1812224941877789</v>
      </c>
      <c r="AC118" s="54">
        <f t="shared" si="16"/>
        <v>10.256410256410264</v>
      </c>
      <c r="AD118" s="54">
        <f t="shared" si="17"/>
        <v>11</v>
      </c>
      <c r="AE118" s="54">
        <f t="array" ref="AE118">SUM(IF($C118:$Y118&lt;0,1,0))</f>
        <v>3</v>
      </c>
      <c r="AF118" s="54">
        <f t="shared" si="18"/>
        <v>27.272727272727273</v>
      </c>
      <c r="AG118" s="54">
        <f t="shared" si="25"/>
        <v>43.939393939393945</v>
      </c>
      <c r="AH118" s="54">
        <f t="array" ref="AH118">SUM(IF($C118:$Y118&gt;20,1,0))</f>
        <v>1</v>
      </c>
      <c r="AI118" s="54">
        <f t="shared" si="19"/>
        <v>9.0909090909090917</v>
      </c>
      <c r="AJ118" s="54">
        <f t="shared" si="26"/>
        <v>16.666666666666668</v>
      </c>
      <c r="AK118" s="54">
        <f t="array" ref="AK118">SUM(IF($C118:$Y118&gt;40,1,0))</f>
        <v>1</v>
      </c>
      <c r="AL118" s="54">
        <f t="shared" si="20"/>
        <v>9.0909090909090917</v>
      </c>
      <c r="AM118" s="54">
        <f t="shared" si="27"/>
        <v>12.121212121212123</v>
      </c>
      <c r="AN118" s="54">
        <f t="shared" si="21"/>
        <v>-3.4822079350786002</v>
      </c>
      <c r="AO118" s="54">
        <f t="shared" si="22"/>
        <v>0.6211180124223602</v>
      </c>
      <c r="AP118" s="54"/>
      <c r="AQ118" s="54">
        <f t="shared" si="23"/>
        <v>10.256410256410264</v>
      </c>
      <c r="AR118" s="14"/>
      <c r="AS118" s="14"/>
      <c r="AT118" s="14"/>
      <c r="AU118" s="14"/>
      <c r="AV118" s="14"/>
      <c r="AW118" s="14"/>
      <c r="AX118" s="14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/>
      <c r="DD118" s="13"/>
      <c r="DE118" s="13"/>
      <c r="DF118" s="13"/>
      <c r="DG118" s="13"/>
      <c r="DH118" s="13"/>
      <c r="DI118" s="13"/>
      <c r="DJ118" s="13"/>
      <c r="DK118" s="13"/>
      <c r="DL118" s="13"/>
      <c r="DM118" s="13"/>
      <c r="DN118" s="13"/>
      <c r="DO118" s="13"/>
      <c r="DP118" s="13"/>
      <c r="DQ118" s="13"/>
      <c r="DR118" s="13"/>
      <c r="DS118" s="13"/>
      <c r="DT118" s="13"/>
      <c r="DU118" s="13"/>
      <c r="DV118" s="13"/>
      <c r="DW118" s="13"/>
      <c r="DX118" s="13"/>
      <c r="DY118" s="13"/>
      <c r="DZ118" s="13"/>
      <c r="EA118" s="13"/>
    </row>
    <row r="119" spans="1:131" x14ac:dyDescent="0.4">
      <c r="A119" s="13"/>
      <c r="B119" s="15">
        <v>1610</v>
      </c>
      <c r="D119" s="54">
        <v>-25.55</v>
      </c>
      <c r="E119" s="54"/>
      <c r="F119" s="69">
        <v>-4.9382716049382713</v>
      </c>
      <c r="G119" s="54">
        <v>-5.5147058823529438</v>
      </c>
      <c r="H119" s="54"/>
      <c r="I119" s="54">
        <v>1.4260174971472082</v>
      </c>
      <c r="J119" s="54">
        <v>-0.31581634247532797</v>
      </c>
      <c r="K119" s="54">
        <v>-12.168932856078435</v>
      </c>
      <c r="L119" s="54">
        <v>-5.4246818011042919</v>
      </c>
      <c r="M119" s="54"/>
      <c r="N119" s="54"/>
      <c r="O119" s="54"/>
      <c r="P119" s="54">
        <v>6.5040650406503975</v>
      </c>
      <c r="Q119" s="54">
        <v>5.005021647806851</v>
      </c>
      <c r="R119" s="54" t="s">
        <v>75</v>
      </c>
      <c r="S119" s="54">
        <v>-10.017889087656528</v>
      </c>
      <c r="T119" s="54"/>
      <c r="U119" s="54"/>
      <c r="V119" s="54"/>
      <c r="W119" s="54"/>
      <c r="X119" s="54"/>
      <c r="Y119" s="54"/>
      <c r="Z119" s="54">
        <f t="shared" si="14"/>
        <v>-5.0995193389001354</v>
      </c>
      <c r="AA119" s="54">
        <f t="shared" si="15"/>
        <v>-5.181476703021282</v>
      </c>
      <c r="AB119" s="54">
        <f t="shared" si="24"/>
        <v>0.99007339911170555</v>
      </c>
      <c r="AC119" s="54">
        <f t="shared" si="16"/>
        <v>6.5040650406503975</v>
      </c>
      <c r="AD119" s="54">
        <f t="shared" si="17"/>
        <v>11</v>
      </c>
      <c r="AE119" s="54">
        <f t="array" ref="AE119">SUM(IF($C119:$Y119&lt;0,1,0))</f>
        <v>7</v>
      </c>
      <c r="AF119" s="54">
        <f t="shared" si="18"/>
        <v>63.636363636363633</v>
      </c>
      <c r="AG119" s="54">
        <f t="shared" si="25"/>
        <v>42.424242424242429</v>
      </c>
      <c r="AH119" s="54">
        <f t="array" ref="AH119">SUM(IF($C119:$Y119&gt;20,1,0))</f>
        <v>1</v>
      </c>
      <c r="AI119" s="54">
        <f t="shared" si="19"/>
        <v>9.0909090909090917</v>
      </c>
      <c r="AJ119" s="54">
        <f t="shared" si="26"/>
        <v>13.636363636363638</v>
      </c>
      <c r="AK119" s="54">
        <f t="array" ref="AK119">SUM(IF($C119:$Y119&gt;40,1,0))</f>
        <v>1</v>
      </c>
      <c r="AL119" s="54">
        <f t="shared" si="20"/>
        <v>9.0909090909090917</v>
      </c>
      <c r="AM119" s="54">
        <f t="shared" si="27"/>
        <v>9.0909090909090917</v>
      </c>
      <c r="AN119" s="54">
        <f t="shared" si="21"/>
        <v>-2.8272437098890375</v>
      </c>
      <c r="AO119" s="54">
        <f t="shared" si="22"/>
        <v>-4.9382716049382713</v>
      </c>
      <c r="AP119" s="54"/>
      <c r="AQ119" s="54">
        <f t="shared" si="23"/>
        <v>6.5040650406503975</v>
      </c>
      <c r="AR119" s="14"/>
      <c r="AS119" s="14"/>
      <c r="AT119" s="14"/>
      <c r="AU119" s="14"/>
      <c r="AV119" s="14"/>
      <c r="AW119" s="14"/>
      <c r="AX119" s="14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/>
      <c r="DD119" s="13"/>
      <c r="DE119" s="13"/>
      <c r="DF119" s="13"/>
      <c r="DG119" s="13"/>
      <c r="DH119" s="13"/>
      <c r="DI119" s="13"/>
      <c r="DJ119" s="13"/>
      <c r="DK119" s="13"/>
      <c r="DL119" s="13"/>
      <c r="DM119" s="13"/>
      <c r="DN119" s="13"/>
      <c r="DO119" s="13"/>
      <c r="DP119" s="13"/>
      <c r="DQ119" s="13"/>
      <c r="DR119" s="13"/>
      <c r="DS119" s="13"/>
      <c r="DT119" s="13"/>
      <c r="DU119" s="13"/>
      <c r="DV119" s="13"/>
      <c r="DW119" s="13"/>
      <c r="DX119" s="13"/>
      <c r="DY119" s="13"/>
      <c r="DZ119" s="13"/>
      <c r="EA119" s="13"/>
    </row>
    <row r="120" spans="1:131" x14ac:dyDescent="0.4">
      <c r="A120" s="13"/>
      <c r="B120" s="15">
        <v>1611</v>
      </c>
      <c r="D120" s="54">
        <v>22.09536601746138</v>
      </c>
      <c r="E120" s="54"/>
      <c r="F120" s="69">
        <v>-0.97402597402597402</v>
      </c>
      <c r="G120" s="54">
        <v>64.980544747081709</v>
      </c>
      <c r="H120" s="54"/>
      <c r="I120" s="54">
        <v>-0.2353281681360786</v>
      </c>
      <c r="J120" s="54">
        <v>-0.86599172250932943</v>
      </c>
      <c r="K120" s="54">
        <v>4.4408130152048004</v>
      </c>
      <c r="L120" s="54">
        <v>1.1558900648368287</v>
      </c>
      <c r="M120" s="54"/>
      <c r="N120" s="54"/>
      <c r="O120" s="54"/>
      <c r="P120" s="54">
        <v>-2.2900763358778664</v>
      </c>
      <c r="Q120" s="54">
        <v>8.5603705473927594</v>
      </c>
      <c r="R120" s="54">
        <v>-7.7445781863102354</v>
      </c>
      <c r="S120" s="54">
        <v>-7.9522862823061651</v>
      </c>
      <c r="T120" s="54"/>
      <c r="U120" s="54"/>
      <c r="V120" s="54"/>
      <c r="W120" s="54"/>
      <c r="X120" s="54"/>
      <c r="Y120" s="54"/>
      <c r="Z120" s="54">
        <f t="shared" si="14"/>
        <v>7.3791543384374387</v>
      </c>
      <c r="AA120" s="54">
        <f t="shared" si="15"/>
        <v>-0.2353281681360786</v>
      </c>
      <c r="AB120" s="54">
        <f t="shared" si="24"/>
        <v>1.4434628751941156</v>
      </c>
      <c r="AC120" s="54">
        <f t="shared" si="16"/>
        <v>64.980544747081709</v>
      </c>
      <c r="AD120" s="54">
        <f t="shared" si="17"/>
        <v>11</v>
      </c>
      <c r="AE120" s="54">
        <f t="array" ref="AE120">SUM(IF($C120:$Y120&lt;0,1,0))</f>
        <v>6</v>
      </c>
      <c r="AF120" s="54">
        <f t="shared" si="18"/>
        <v>54.545454545454547</v>
      </c>
      <c r="AG120" s="54">
        <f t="shared" si="25"/>
        <v>40.909090909090907</v>
      </c>
      <c r="AH120" s="54">
        <f t="array" ref="AH120">SUM(IF($C120:$Y120&gt;20,1,0))</f>
        <v>2</v>
      </c>
      <c r="AI120" s="54">
        <f t="shared" si="19"/>
        <v>18.181818181818183</v>
      </c>
      <c r="AJ120" s="54">
        <f t="shared" si="26"/>
        <v>15.151515151515154</v>
      </c>
      <c r="AK120" s="54">
        <f t="array" ref="AK120">SUM(IF($C120:$Y120&gt;40,1,0))</f>
        <v>1</v>
      </c>
      <c r="AL120" s="54">
        <f t="shared" si="20"/>
        <v>9.0909090909090917</v>
      </c>
      <c r="AM120" s="54">
        <f t="shared" si="27"/>
        <v>9.0909090909090917</v>
      </c>
      <c r="AN120" s="54">
        <f t="shared" si="21"/>
        <v>5.9075331705350447</v>
      </c>
      <c r="AO120" s="54">
        <f t="shared" si="22"/>
        <v>-0.55065994532270401</v>
      </c>
      <c r="AP120" s="54"/>
      <c r="AQ120" s="54">
        <f t="shared" si="23"/>
        <v>64.980544747081709</v>
      </c>
      <c r="AR120" s="14"/>
      <c r="AS120" s="14"/>
      <c r="AT120" s="14"/>
      <c r="AU120" s="14"/>
      <c r="AV120" s="14"/>
      <c r="AW120" s="14"/>
      <c r="AX120" s="14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/>
      <c r="DD120" s="13"/>
      <c r="DE120" s="13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  <c r="DQ120" s="13"/>
      <c r="DR120" s="13"/>
      <c r="DS120" s="13"/>
      <c r="DT120" s="13"/>
      <c r="DU120" s="13"/>
      <c r="DV120" s="13"/>
      <c r="DW120" s="13"/>
      <c r="DX120" s="13"/>
      <c r="DY120" s="13"/>
      <c r="DZ120" s="13"/>
      <c r="EA120" s="13"/>
    </row>
    <row r="121" spans="1:131" x14ac:dyDescent="0.4">
      <c r="A121" s="13"/>
      <c r="B121" s="15">
        <v>1612</v>
      </c>
      <c r="D121" s="54">
        <v>-14.191419141914196</v>
      </c>
      <c r="E121" s="54"/>
      <c r="F121" s="69">
        <v>-2.2950819672131146</v>
      </c>
      <c r="G121" s="54">
        <v>-11.556603773584905</v>
      </c>
      <c r="H121" s="54"/>
      <c r="I121" s="54">
        <v>12.066578862487908</v>
      </c>
      <c r="J121" s="54">
        <v>4.6943938095570736</v>
      </c>
      <c r="K121" s="54">
        <v>20.134112897263449</v>
      </c>
      <c r="L121" s="54">
        <v>3.4105810626640531</v>
      </c>
      <c r="M121" s="54"/>
      <c r="N121" s="54"/>
      <c r="O121" s="54"/>
      <c r="P121" s="54">
        <v>4.6875</v>
      </c>
      <c r="Q121" s="54">
        <v>-7.2070675792962335</v>
      </c>
      <c r="R121" s="54">
        <v>0.48780487804878092</v>
      </c>
      <c r="S121" s="54">
        <v>13.174946004319654</v>
      </c>
      <c r="T121" s="54"/>
      <c r="U121" s="54"/>
      <c r="V121" s="54"/>
      <c r="W121" s="54"/>
      <c r="X121" s="54"/>
      <c r="Y121" s="54"/>
      <c r="Z121" s="54">
        <f t="shared" si="14"/>
        <v>2.1277950047574978</v>
      </c>
      <c r="AA121" s="54">
        <f t="shared" si="15"/>
        <v>3.4105810626640531</v>
      </c>
      <c r="AB121" s="54">
        <f t="shared" si="24"/>
        <v>1.3813800995899921</v>
      </c>
      <c r="AC121" s="54">
        <f t="shared" si="16"/>
        <v>20.134112897263449</v>
      </c>
      <c r="AD121" s="54">
        <f t="shared" si="17"/>
        <v>11</v>
      </c>
      <c r="AE121" s="54">
        <f t="array" ref="AE121">SUM(IF($C121:$Y121&lt;0,1,0))</f>
        <v>4</v>
      </c>
      <c r="AF121" s="54">
        <f t="shared" si="18"/>
        <v>36.363636363636367</v>
      </c>
      <c r="AG121" s="54">
        <f t="shared" si="25"/>
        <v>42.424242424242429</v>
      </c>
      <c r="AH121" s="54">
        <f t="array" ref="AH121">SUM(IF($C121:$Y121&gt;20,1,0))</f>
        <v>1</v>
      </c>
      <c r="AI121" s="54">
        <f t="shared" si="19"/>
        <v>9.0909090909090917</v>
      </c>
      <c r="AJ121" s="54">
        <f t="shared" si="26"/>
        <v>15.151515151515154</v>
      </c>
      <c r="AK121" s="54">
        <f t="array" ref="AK121">SUM(IF($C121:$Y121&gt;40,1,0))</f>
        <v>0</v>
      </c>
      <c r="AL121" s="54">
        <f t="shared" si="20"/>
        <v>0</v>
      </c>
      <c r="AM121" s="54">
        <f t="shared" si="27"/>
        <v>7.575757575757577</v>
      </c>
      <c r="AN121" s="54">
        <f t="shared" si="21"/>
        <v>3.7597164194246666</v>
      </c>
      <c r="AO121" s="54">
        <f t="shared" si="22"/>
        <v>4.049040531332027</v>
      </c>
      <c r="AP121" s="54"/>
      <c r="AQ121" s="54">
        <f t="shared" si="23"/>
        <v>20.134112897263449</v>
      </c>
      <c r="AR121" s="14"/>
      <c r="AS121" s="14"/>
      <c r="AT121" s="14"/>
      <c r="AU121" s="14"/>
      <c r="AV121" s="14"/>
      <c r="AW121" s="14"/>
      <c r="AX121" s="14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/>
      <c r="DD121" s="13"/>
      <c r="DE121" s="13"/>
      <c r="DF121" s="13"/>
      <c r="DG121" s="13"/>
      <c r="DH121" s="13"/>
      <c r="DI121" s="13"/>
      <c r="DJ121" s="13"/>
      <c r="DK121" s="13"/>
      <c r="DL121" s="13"/>
      <c r="DM121" s="13"/>
      <c r="DN121" s="13"/>
      <c r="DO121" s="13"/>
      <c r="DP121" s="13"/>
      <c r="DQ121" s="13"/>
      <c r="DR121" s="13"/>
      <c r="DS121" s="13"/>
      <c r="DT121" s="13"/>
      <c r="DU121" s="13"/>
      <c r="DV121" s="13"/>
      <c r="DW121" s="13"/>
      <c r="DX121" s="13"/>
      <c r="DY121" s="13"/>
      <c r="DZ121" s="13"/>
      <c r="EA121" s="13"/>
    </row>
    <row r="122" spans="1:131" x14ac:dyDescent="0.4">
      <c r="A122" s="13"/>
      <c r="B122" s="15">
        <v>1613</v>
      </c>
      <c r="D122" s="54">
        <v>17.5</v>
      </c>
      <c r="E122" s="54"/>
      <c r="F122" s="69">
        <v>5.3691275167785237</v>
      </c>
      <c r="G122" s="54">
        <v>-12.53333333333333</v>
      </c>
      <c r="H122" s="54"/>
      <c r="I122" s="54">
        <v>-12.081435472739832</v>
      </c>
      <c r="J122" s="54">
        <v>-6.6963337005126133</v>
      </c>
      <c r="K122" s="54">
        <v>-8.0887954031852907</v>
      </c>
      <c r="L122" s="54">
        <v>0.56257661279015547</v>
      </c>
      <c r="M122" s="54"/>
      <c r="N122" s="54"/>
      <c r="O122" s="54"/>
      <c r="P122" s="54">
        <v>0.37313432835821558</v>
      </c>
      <c r="Q122" s="54">
        <v>9.2546742152908923</v>
      </c>
      <c r="R122" s="54">
        <v>-1.6990291262136026</v>
      </c>
      <c r="S122" s="54">
        <v>4.7709923664122078</v>
      </c>
      <c r="T122" s="54"/>
      <c r="U122" s="54"/>
      <c r="V122" s="54"/>
      <c r="W122" s="54"/>
      <c r="X122" s="54"/>
      <c r="Y122" s="54"/>
      <c r="Z122" s="54">
        <f t="shared" si="14"/>
        <v>-0.2971292723958795</v>
      </c>
      <c r="AA122" s="54">
        <f t="shared" si="15"/>
        <v>0.37313432835821558</v>
      </c>
      <c r="AB122" s="54">
        <f t="shared" si="24"/>
        <v>0.74711028141358016</v>
      </c>
      <c r="AC122" s="54">
        <f t="shared" si="16"/>
        <v>17.5</v>
      </c>
      <c r="AD122" s="54">
        <f t="shared" si="17"/>
        <v>11</v>
      </c>
      <c r="AE122" s="54">
        <f t="array" ref="AE122">SUM(IF($C122:$Y122&lt;0,1,0))</f>
        <v>5</v>
      </c>
      <c r="AF122" s="54">
        <f t="shared" si="18"/>
        <v>45.454545454545453</v>
      </c>
      <c r="AG122" s="54">
        <f t="shared" si="25"/>
        <v>43.939393939393938</v>
      </c>
      <c r="AH122" s="54">
        <f t="array" ref="AH122">SUM(IF($C122:$Y122&gt;20,1,0))</f>
        <v>0</v>
      </c>
      <c r="AI122" s="54">
        <f t="shared" si="19"/>
        <v>0</v>
      </c>
      <c r="AJ122" s="54">
        <f t="shared" si="26"/>
        <v>10.606060606060607</v>
      </c>
      <c r="AK122" s="54">
        <f t="array" ref="AK122">SUM(IF($C122:$Y122&gt;40,1,0))</f>
        <v>0</v>
      </c>
      <c r="AL122" s="54">
        <f t="shared" si="20"/>
        <v>0</v>
      </c>
      <c r="AM122" s="54">
        <f t="shared" si="27"/>
        <v>6.0606060606060614</v>
      </c>
      <c r="AN122" s="54">
        <f t="shared" si="21"/>
        <v>-2.0768421996354682</v>
      </c>
      <c r="AO122" s="54">
        <f t="shared" si="22"/>
        <v>-0.6629473989276935</v>
      </c>
      <c r="AP122" s="54"/>
      <c r="AQ122" s="54">
        <f t="shared" si="23"/>
        <v>9.2546742152908923</v>
      </c>
      <c r="AR122" s="14"/>
      <c r="AS122" s="14"/>
      <c r="AT122" s="14"/>
      <c r="AU122" s="14"/>
      <c r="AV122" s="14"/>
      <c r="AW122" s="14"/>
      <c r="AX122" s="14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  <c r="DB122" s="13"/>
      <c r="DC122" s="13"/>
      <c r="DD122" s="13"/>
      <c r="DE122" s="13"/>
      <c r="DF122" s="13"/>
      <c r="DG122" s="13"/>
      <c r="DH122" s="13"/>
      <c r="DI122" s="13"/>
      <c r="DJ122" s="13"/>
      <c r="DK122" s="13"/>
      <c r="DL122" s="13"/>
      <c r="DM122" s="13"/>
      <c r="DN122" s="13"/>
      <c r="DO122" s="13"/>
      <c r="DP122" s="13"/>
      <c r="DQ122" s="13"/>
      <c r="DR122" s="13"/>
      <c r="DS122" s="13"/>
      <c r="DT122" s="13"/>
      <c r="DU122" s="13"/>
      <c r="DV122" s="13"/>
      <c r="DW122" s="13"/>
      <c r="DX122" s="13"/>
      <c r="DY122" s="13"/>
      <c r="DZ122" s="13"/>
      <c r="EA122" s="13"/>
    </row>
    <row r="123" spans="1:131" x14ac:dyDescent="0.4">
      <c r="A123" s="13"/>
      <c r="B123" s="15">
        <v>1614</v>
      </c>
      <c r="D123" s="54">
        <v>-11.12929623567921</v>
      </c>
      <c r="E123" s="54"/>
      <c r="F123" s="69">
        <v>21.97452229299363</v>
      </c>
      <c r="G123" s="54">
        <v>-3.963414634146345</v>
      </c>
      <c r="H123" s="54"/>
      <c r="I123" s="54">
        <v>2.9880437855959951</v>
      </c>
      <c r="J123" s="54">
        <v>18.747056967669941</v>
      </c>
      <c r="K123" s="54">
        <v>-1.8228685894399466</v>
      </c>
      <c r="L123" s="54">
        <v>-5.1565119480792347</v>
      </c>
      <c r="M123" s="54"/>
      <c r="N123" s="54"/>
      <c r="O123" s="54"/>
      <c r="P123" s="54">
        <v>5.9479553903345694</v>
      </c>
      <c r="Q123" s="54">
        <v>6.2795537308216742</v>
      </c>
      <c r="R123" s="54">
        <v>2.716049382716057</v>
      </c>
      <c r="S123" s="54">
        <v>3.2786885245901676</v>
      </c>
      <c r="T123" s="54"/>
      <c r="U123" s="54"/>
      <c r="V123" s="54"/>
      <c r="W123" s="54"/>
      <c r="X123" s="54"/>
      <c r="Y123" s="54"/>
      <c r="Z123" s="54">
        <f t="shared" si="14"/>
        <v>3.6236162424888452</v>
      </c>
      <c r="AA123" s="54">
        <f t="shared" si="15"/>
        <v>2.9880437855959951</v>
      </c>
      <c r="AB123" s="54">
        <f t="shared" si="24"/>
        <v>0.34707852615401902</v>
      </c>
      <c r="AC123" s="54">
        <f t="shared" si="16"/>
        <v>21.97452229299363</v>
      </c>
      <c r="AD123" s="54">
        <f t="shared" si="17"/>
        <v>11</v>
      </c>
      <c r="AE123" s="54">
        <f t="array" ref="AE123">SUM(IF($C123:$Y123&lt;0,1,0))</f>
        <v>4</v>
      </c>
      <c r="AF123" s="54">
        <f t="shared" si="18"/>
        <v>36.363636363636367</v>
      </c>
      <c r="AG123" s="54">
        <f t="shared" si="25"/>
        <v>43.939393939393938</v>
      </c>
      <c r="AH123" s="54">
        <f t="array" ref="AH123">SUM(IF($C123:$Y123&gt;20,1,0))</f>
        <v>1</v>
      </c>
      <c r="AI123" s="54">
        <f t="shared" si="19"/>
        <v>9.0909090909090917</v>
      </c>
      <c r="AJ123" s="54">
        <f t="shared" si="26"/>
        <v>9.0909090909090917</v>
      </c>
      <c r="AK123" s="54">
        <f t="array" ref="AK123">SUM(IF($C123:$Y123&gt;40,1,0))</f>
        <v>0</v>
      </c>
      <c r="AL123" s="54">
        <f t="shared" si="20"/>
        <v>0</v>
      </c>
      <c r="AM123" s="54">
        <f t="shared" si="27"/>
        <v>4.5454545454545459</v>
      </c>
      <c r="AN123" s="54">
        <f t="shared" si="21"/>
        <v>5.0989074903056508</v>
      </c>
      <c r="AO123" s="54">
        <f t="shared" si="22"/>
        <v>3.1333661550930811</v>
      </c>
      <c r="AP123" s="54"/>
      <c r="AQ123" s="54">
        <f t="shared" si="23"/>
        <v>21.97452229299363</v>
      </c>
      <c r="AR123" s="14"/>
      <c r="AS123" s="14"/>
      <c r="AT123" s="14"/>
      <c r="AU123" s="14"/>
      <c r="AV123" s="14"/>
      <c r="AW123" s="14"/>
      <c r="AX123" s="14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  <c r="DQ123" s="13"/>
      <c r="DR123" s="13"/>
      <c r="DS123" s="13"/>
      <c r="DT123" s="13"/>
      <c r="DU123" s="13"/>
      <c r="DV123" s="13"/>
      <c r="DW123" s="13"/>
      <c r="DX123" s="13"/>
      <c r="DY123" s="13"/>
      <c r="DZ123" s="13"/>
      <c r="EA123" s="13"/>
    </row>
    <row r="124" spans="1:131" x14ac:dyDescent="0.4">
      <c r="A124" s="13"/>
      <c r="B124" s="15">
        <v>1615</v>
      </c>
      <c r="D124" s="54">
        <v>76.672805402087192</v>
      </c>
      <c r="E124" s="54"/>
      <c r="F124" s="69">
        <v>-9.1383812010443854</v>
      </c>
      <c r="G124" s="54">
        <v>10.158730158730167</v>
      </c>
      <c r="H124" s="54"/>
      <c r="I124" s="54">
        <v>-7.4192497071232868</v>
      </c>
      <c r="J124" s="54">
        <v>-4.6715542160733587</v>
      </c>
      <c r="K124" s="54">
        <v>5.3161110697275546</v>
      </c>
      <c r="L124" s="54">
        <v>-2.9552464253763566</v>
      </c>
      <c r="M124" s="54"/>
      <c r="N124" s="54"/>
      <c r="O124" s="54"/>
      <c r="P124" s="54">
        <v>-12.280701754385969</v>
      </c>
      <c r="Q124" s="54">
        <v>-5.79398491599461</v>
      </c>
      <c r="R124" s="54">
        <v>15.865384615384626</v>
      </c>
      <c r="S124" s="54">
        <v>-1.0582010582010581</v>
      </c>
      <c r="T124" s="54"/>
      <c r="U124" s="54"/>
      <c r="V124" s="54"/>
      <c r="W124" s="54"/>
      <c r="X124" s="54"/>
      <c r="Y124" s="54"/>
      <c r="Z124" s="54">
        <f t="shared" si="14"/>
        <v>5.8814283607027731</v>
      </c>
      <c r="AA124" s="54">
        <f t="shared" si="15"/>
        <v>-2.9552464253763566</v>
      </c>
      <c r="AB124" s="54">
        <f t="shared" si="24"/>
        <v>-0.26671535331924218</v>
      </c>
      <c r="AC124" s="54">
        <f t="shared" si="16"/>
        <v>76.672805402087192</v>
      </c>
      <c r="AD124" s="54">
        <f t="shared" si="17"/>
        <v>11</v>
      </c>
      <c r="AE124" s="54">
        <f t="array" ref="AE124">SUM(IF($C124:$Y124&lt;0,1,0))</f>
        <v>7</v>
      </c>
      <c r="AF124" s="54">
        <f t="shared" si="18"/>
        <v>63.636363636363633</v>
      </c>
      <c r="AG124" s="54">
        <f t="shared" si="25"/>
        <v>50</v>
      </c>
      <c r="AH124" s="54">
        <f t="array" ref="AH124">SUM(IF($C124:$Y124&gt;20,1,0))</f>
        <v>1</v>
      </c>
      <c r="AI124" s="54">
        <f t="shared" si="19"/>
        <v>9.0909090909090917</v>
      </c>
      <c r="AJ124" s="54">
        <f t="shared" si="26"/>
        <v>9.0909090909090917</v>
      </c>
      <c r="AK124" s="54">
        <f t="array" ref="AK124">SUM(IF($C124:$Y124&gt;40,1,0))</f>
        <v>1</v>
      </c>
      <c r="AL124" s="54">
        <f t="shared" si="20"/>
        <v>9.0909090909090917</v>
      </c>
      <c r="AM124" s="54">
        <f t="shared" si="27"/>
        <v>4.5454545454545459</v>
      </c>
      <c r="AN124" s="54">
        <f t="shared" si="21"/>
        <v>-1.1977093434356678</v>
      </c>
      <c r="AO124" s="54">
        <f t="shared" si="22"/>
        <v>-3.8134003207248579</v>
      </c>
      <c r="AP124" s="54"/>
      <c r="AQ124" s="54">
        <f t="shared" si="23"/>
        <v>15.865384615384626</v>
      </c>
      <c r="AR124" s="14"/>
      <c r="AS124" s="14"/>
      <c r="AT124" s="14"/>
      <c r="AU124" s="14"/>
      <c r="AV124" s="14"/>
      <c r="AW124" s="14"/>
      <c r="AX124" s="14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  <c r="DB124" s="13"/>
      <c r="DC124" s="13"/>
      <c r="DD124" s="13"/>
      <c r="DE124" s="13"/>
      <c r="DF124" s="13"/>
      <c r="DG124" s="13"/>
      <c r="DH124" s="13"/>
      <c r="DI124" s="13"/>
      <c r="DJ124" s="13"/>
      <c r="DK124" s="13"/>
      <c r="DL124" s="13"/>
      <c r="DM124" s="13"/>
      <c r="DN124" s="13"/>
      <c r="DO124" s="13"/>
      <c r="DP124" s="13"/>
      <c r="DQ124" s="13"/>
      <c r="DR124" s="13"/>
      <c r="DS124" s="13"/>
      <c r="DT124" s="13"/>
      <c r="DU124" s="13"/>
      <c r="DV124" s="13"/>
      <c r="DW124" s="13"/>
      <c r="DX124" s="13"/>
      <c r="DY124" s="13"/>
      <c r="DZ124" s="13"/>
      <c r="EA124" s="13"/>
    </row>
    <row r="125" spans="1:131" x14ac:dyDescent="0.4">
      <c r="A125" s="13"/>
      <c r="B125" s="15">
        <v>1616</v>
      </c>
      <c r="D125" s="54">
        <v>-10.006949270326626</v>
      </c>
      <c r="E125" s="54"/>
      <c r="F125" s="69">
        <v>-0.28735632183908044</v>
      </c>
      <c r="G125" s="54">
        <v>41.210374639769441</v>
      </c>
      <c r="H125" s="54"/>
      <c r="I125" s="54">
        <v>2.0634920634920562</v>
      </c>
      <c r="J125" s="54">
        <v>4.4734975973274027</v>
      </c>
      <c r="K125" s="54">
        <v>3.6622206649026756</v>
      </c>
      <c r="L125" s="54">
        <v>6.3291409467060689</v>
      </c>
      <c r="M125" s="54"/>
      <c r="N125" s="54"/>
      <c r="O125" s="54"/>
      <c r="P125" s="54">
        <v>3.6</v>
      </c>
      <c r="Q125" s="54">
        <v>5.2836595856156521</v>
      </c>
      <c r="R125" s="54">
        <v>9.1910219753451372</v>
      </c>
      <c r="S125" s="54">
        <v>0.17825311942958333</v>
      </c>
      <c r="T125" s="54"/>
      <c r="U125" s="54"/>
      <c r="V125" s="54"/>
      <c r="W125" s="54"/>
      <c r="X125" s="54"/>
      <c r="Y125" s="54"/>
      <c r="Z125" s="54">
        <f t="shared" si="14"/>
        <v>5.9724868182202107</v>
      </c>
      <c r="AA125" s="54">
        <f t="shared" si="15"/>
        <v>3.6622206649026756</v>
      </c>
      <c r="AB125" s="54">
        <f t="shared" si="24"/>
        <v>1.2072342080014176</v>
      </c>
      <c r="AC125" s="54">
        <f t="shared" si="16"/>
        <v>41.210374639769441</v>
      </c>
      <c r="AD125" s="54">
        <f t="shared" si="17"/>
        <v>11</v>
      </c>
      <c r="AE125" s="54">
        <f t="array" ref="AE125">SUM(IF($C125:$Y125&lt;0,1,0))</f>
        <v>2</v>
      </c>
      <c r="AF125" s="54">
        <f t="shared" si="18"/>
        <v>18.181818181818183</v>
      </c>
      <c r="AG125" s="54">
        <f t="shared" si="25"/>
        <v>42.424242424242429</v>
      </c>
      <c r="AH125" s="54">
        <f t="array" ref="AH125">SUM(IF($C125:$Y125&gt;20,1,0))</f>
        <v>1</v>
      </c>
      <c r="AI125" s="54">
        <f t="shared" si="19"/>
        <v>9.0909090909090917</v>
      </c>
      <c r="AJ125" s="54">
        <f t="shared" si="26"/>
        <v>9.0909090909090917</v>
      </c>
      <c r="AK125" s="54">
        <f t="array" ref="AK125">SUM(IF($C125:$Y125&gt;40,1,0))</f>
        <v>1</v>
      </c>
      <c r="AL125" s="54">
        <f t="shared" si="20"/>
        <v>9.0909090909090917</v>
      </c>
      <c r="AM125" s="54">
        <f t="shared" si="27"/>
        <v>4.5454545454545459</v>
      </c>
      <c r="AN125" s="54">
        <f t="shared" si="21"/>
        <v>7.5704304270748946</v>
      </c>
      <c r="AO125" s="54">
        <f t="shared" si="22"/>
        <v>4.0678591311150392</v>
      </c>
      <c r="AP125" s="54"/>
      <c r="AQ125" s="54">
        <f t="shared" si="23"/>
        <v>41.210374639769441</v>
      </c>
      <c r="AR125" s="14"/>
      <c r="AS125" s="14"/>
      <c r="AT125" s="14"/>
      <c r="AU125" s="14"/>
      <c r="AV125" s="14"/>
      <c r="AW125" s="14"/>
      <c r="AX125" s="14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  <c r="DQ125" s="13"/>
      <c r="DR125" s="13"/>
      <c r="DS125" s="13"/>
      <c r="DT125" s="13"/>
      <c r="DU125" s="13"/>
      <c r="DV125" s="13"/>
      <c r="DW125" s="13"/>
      <c r="DX125" s="13"/>
      <c r="DY125" s="13"/>
      <c r="DZ125" s="13"/>
      <c r="EA125" s="13"/>
    </row>
    <row r="126" spans="1:131" x14ac:dyDescent="0.4">
      <c r="A126" s="13"/>
      <c r="B126" s="15">
        <v>1617</v>
      </c>
      <c r="D126" s="54">
        <v>-32.23938223938223</v>
      </c>
      <c r="E126" s="54"/>
      <c r="F126" s="69">
        <v>-2.8818443804034581</v>
      </c>
      <c r="G126" s="54">
        <v>0.61224489795919101</v>
      </c>
      <c r="H126" s="54"/>
      <c r="I126" s="54">
        <v>-8.0002709659937672</v>
      </c>
      <c r="J126" s="54">
        <v>-8.7335531902254626</v>
      </c>
      <c r="K126" s="54">
        <v>-2.4303832237763725</v>
      </c>
      <c r="L126" s="54">
        <v>4.6780954659847662</v>
      </c>
      <c r="M126" s="54"/>
      <c r="N126" s="54"/>
      <c r="O126" s="54"/>
      <c r="P126" s="54">
        <v>10.038610038610042</v>
      </c>
      <c r="Q126" s="54">
        <v>1.3834792232079174</v>
      </c>
      <c r="R126" s="54">
        <v>-3.8919884736203114</v>
      </c>
      <c r="S126" s="54">
        <v>-4.4483985765124583</v>
      </c>
      <c r="T126" s="54"/>
      <c r="U126" s="54"/>
      <c r="V126" s="54"/>
      <c r="W126" s="54"/>
      <c r="X126" s="54"/>
      <c r="Y126" s="54"/>
      <c r="Z126" s="54">
        <f t="shared" si="14"/>
        <v>-4.1739446749229225</v>
      </c>
      <c r="AA126" s="54">
        <f t="shared" si="15"/>
        <v>-2.8818443804034581</v>
      </c>
      <c r="AB126" s="54">
        <f t="shared" si="24"/>
        <v>0.76614817262352097</v>
      </c>
      <c r="AC126" s="54">
        <f t="shared" si="16"/>
        <v>10.038610038610042</v>
      </c>
      <c r="AD126" s="54">
        <f t="shared" si="17"/>
        <v>11</v>
      </c>
      <c r="AE126" s="54">
        <f t="array" ref="AE126">SUM(IF($C126:$Y126&lt;0,1,0))</f>
        <v>7</v>
      </c>
      <c r="AF126" s="54">
        <f t="shared" si="18"/>
        <v>63.636363636363633</v>
      </c>
      <c r="AG126" s="54">
        <f t="shared" si="25"/>
        <v>43.939393939393938</v>
      </c>
      <c r="AH126" s="54">
        <f t="array" ref="AH126">SUM(IF($C126:$Y126&gt;20,1,0))</f>
        <v>0</v>
      </c>
      <c r="AI126" s="54">
        <f t="shared" si="19"/>
        <v>0</v>
      </c>
      <c r="AJ126" s="54">
        <f t="shared" si="26"/>
        <v>6.0606060606060614</v>
      </c>
      <c r="AK126" s="54">
        <f t="array" ref="AK126">SUM(IF($C126:$Y126&gt;40,1,0))</f>
        <v>0</v>
      </c>
      <c r="AL126" s="54">
        <f t="shared" si="20"/>
        <v>0</v>
      </c>
      <c r="AM126" s="54">
        <f t="shared" si="27"/>
        <v>3.0303030303030307</v>
      </c>
      <c r="AN126" s="54">
        <f t="shared" si="21"/>
        <v>-1.3674009184769917</v>
      </c>
      <c r="AO126" s="54">
        <f t="shared" si="22"/>
        <v>-2.6561138020899153</v>
      </c>
      <c r="AP126" s="54"/>
      <c r="AQ126" s="54">
        <f t="shared" si="23"/>
        <v>10.038610038610042</v>
      </c>
      <c r="AR126" s="14"/>
      <c r="AS126" s="14"/>
      <c r="AT126" s="14"/>
      <c r="AU126" s="14"/>
      <c r="AV126" s="14"/>
      <c r="AW126" s="14"/>
      <c r="AX126" s="14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13"/>
      <c r="DA126" s="13"/>
      <c r="DB126" s="13"/>
      <c r="DC126" s="13"/>
      <c r="DD126" s="13"/>
      <c r="DE126" s="13"/>
      <c r="DF126" s="13"/>
      <c r="DG126" s="13"/>
      <c r="DH126" s="13"/>
      <c r="DI126" s="13"/>
      <c r="DJ126" s="13"/>
      <c r="DK126" s="13"/>
      <c r="DL126" s="13"/>
      <c r="DM126" s="13"/>
      <c r="DN126" s="13"/>
      <c r="DO126" s="13"/>
      <c r="DP126" s="13"/>
      <c r="DQ126" s="13"/>
      <c r="DR126" s="13"/>
      <c r="DS126" s="13"/>
      <c r="DT126" s="13"/>
      <c r="DU126" s="13"/>
      <c r="DV126" s="13"/>
      <c r="DW126" s="13"/>
      <c r="DX126" s="13"/>
      <c r="DY126" s="13"/>
      <c r="DZ126" s="13"/>
      <c r="EA126" s="13"/>
    </row>
    <row r="127" spans="1:131" x14ac:dyDescent="0.4">
      <c r="A127" s="13"/>
      <c r="B127" s="15">
        <v>1618</v>
      </c>
      <c r="D127" s="54">
        <v>4.5014245014245002</v>
      </c>
      <c r="E127" s="54"/>
      <c r="F127" s="69">
        <v>7.1216617210682491</v>
      </c>
      <c r="G127" s="54">
        <v>-40.56795131845842</v>
      </c>
      <c r="H127" s="54"/>
      <c r="I127" s="54">
        <v>7.4819168173598563</v>
      </c>
      <c r="J127" s="54">
        <v>-7.6913632481362733</v>
      </c>
      <c r="K127" s="54">
        <v>23.243350254779994</v>
      </c>
      <c r="L127" s="54">
        <v>-5.1542227426905285</v>
      </c>
      <c r="M127" s="54"/>
      <c r="N127" s="54"/>
      <c r="O127" s="54"/>
      <c r="P127" s="54">
        <v>0</v>
      </c>
      <c r="Q127" s="54">
        <v>-10.228738021683759</v>
      </c>
      <c r="R127" s="54">
        <v>-21.117741802061985</v>
      </c>
      <c r="S127" s="54">
        <v>-2.4208566108007479</v>
      </c>
      <c r="T127" s="54"/>
      <c r="U127" s="54"/>
      <c r="V127" s="54"/>
      <c r="W127" s="54"/>
      <c r="X127" s="54"/>
      <c r="Y127" s="54"/>
      <c r="Z127" s="54">
        <f t="shared" si="14"/>
        <v>-4.0756836771999199</v>
      </c>
      <c r="AA127" s="54">
        <f t="shared" si="15"/>
        <v>-2.4208566108007479</v>
      </c>
      <c r="AB127" s="54">
        <f t="shared" si="24"/>
        <v>-0.20575810628727939</v>
      </c>
      <c r="AC127" s="54">
        <f t="shared" si="16"/>
        <v>23.243350254779994</v>
      </c>
      <c r="AD127" s="54">
        <f t="shared" si="17"/>
        <v>11</v>
      </c>
      <c r="AE127" s="54">
        <f t="array" ref="AE127">SUM(IF($C127:$Y127&lt;0,1,0))</f>
        <v>6</v>
      </c>
      <c r="AF127" s="54">
        <f t="shared" si="18"/>
        <v>54.545454545454547</v>
      </c>
      <c r="AG127" s="54">
        <f t="shared" si="25"/>
        <v>46.969696969696969</v>
      </c>
      <c r="AH127" s="54">
        <f t="array" ref="AH127">SUM(IF($C127:$Y127&gt;20,1,0))</f>
        <v>1</v>
      </c>
      <c r="AI127" s="54">
        <f t="shared" si="19"/>
        <v>9.0909090909090917</v>
      </c>
      <c r="AJ127" s="54">
        <f t="shared" si="26"/>
        <v>6.0606060606060614</v>
      </c>
      <c r="AK127" s="54">
        <f t="array" ref="AK127">SUM(IF($C127:$Y127&gt;40,1,0))</f>
        <v>0</v>
      </c>
      <c r="AL127" s="54">
        <f t="shared" si="20"/>
        <v>0</v>
      </c>
      <c r="AM127" s="54">
        <f t="shared" si="27"/>
        <v>3.0303030303030307</v>
      </c>
      <c r="AN127" s="54">
        <f t="shared" si="21"/>
        <v>-4.9333944950623607</v>
      </c>
      <c r="AO127" s="54">
        <f t="shared" si="22"/>
        <v>-3.787539676745638</v>
      </c>
      <c r="AP127" s="54"/>
      <c r="AQ127" s="54">
        <f t="shared" si="23"/>
        <v>23.243350254779994</v>
      </c>
      <c r="AR127" s="14"/>
      <c r="AS127" s="14"/>
      <c r="AT127" s="14"/>
      <c r="AU127" s="14"/>
      <c r="AV127" s="14"/>
      <c r="AW127" s="14"/>
      <c r="AX127" s="14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3"/>
      <c r="CM127" s="13"/>
      <c r="CN127" s="13"/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13"/>
      <c r="DA127" s="13"/>
      <c r="DB127" s="13"/>
      <c r="DC127" s="13"/>
      <c r="DD127" s="13"/>
      <c r="DE127" s="13"/>
      <c r="DF127" s="13"/>
      <c r="DG127" s="13"/>
      <c r="DH127" s="13"/>
      <c r="DI127" s="13"/>
      <c r="DJ127" s="13"/>
      <c r="DK127" s="13"/>
      <c r="DL127" s="13"/>
      <c r="DM127" s="13"/>
      <c r="DN127" s="13"/>
      <c r="DO127" s="13"/>
      <c r="DP127" s="13"/>
      <c r="DQ127" s="13"/>
      <c r="DR127" s="13"/>
      <c r="DS127" s="13"/>
      <c r="DT127" s="13"/>
      <c r="DU127" s="13"/>
      <c r="DV127" s="13"/>
      <c r="DW127" s="13"/>
      <c r="DX127" s="13"/>
      <c r="DY127" s="13"/>
      <c r="DZ127" s="13"/>
      <c r="EA127" s="13"/>
    </row>
    <row r="128" spans="1:131" x14ac:dyDescent="0.4">
      <c r="A128" s="13"/>
      <c r="B128" s="15">
        <v>1619</v>
      </c>
      <c r="D128" s="54">
        <v>21.864776444929124</v>
      </c>
      <c r="E128" s="54"/>
      <c r="F128" s="69">
        <v>1.3850415512465373</v>
      </c>
      <c r="G128" s="54">
        <v>-8.8737201365187701</v>
      </c>
      <c r="H128" s="54"/>
      <c r="I128" s="54">
        <v>12.21656217345874</v>
      </c>
      <c r="J128" s="54">
        <v>6.8212021593245131</v>
      </c>
      <c r="K128" s="54">
        <v>12.596592610636737</v>
      </c>
      <c r="L128" s="54">
        <v>-4.4446181840129277</v>
      </c>
      <c r="M128" s="54"/>
      <c r="N128" s="54"/>
      <c r="O128" s="54"/>
      <c r="P128" s="54">
        <v>-7.0175438596491224</v>
      </c>
      <c r="Q128" s="54">
        <v>8.1056504197547952</v>
      </c>
      <c r="R128" s="54">
        <v>11.278195488721799</v>
      </c>
      <c r="S128" s="54">
        <v>-5.72519083969466</v>
      </c>
      <c r="T128" s="54"/>
      <c r="U128" s="54"/>
      <c r="V128" s="54"/>
      <c r="W128" s="54"/>
      <c r="X128" s="54"/>
      <c r="Y128" s="54"/>
      <c r="Z128" s="54">
        <f t="shared" si="14"/>
        <v>4.3824498025633423</v>
      </c>
      <c r="AA128" s="54">
        <f t="shared" si="15"/>
        <v>6.8212021593245131</v>
      </c>
      <c r="AB128" s="54">
        <f t="shared" si="24"/>
        <v>0.86891986554043699</v>
      </c>
      <c r="AC128" s="54">
        <f t="shared" si="16"/>
        <v>21.864776444929124</v>
      </c>
      <c r="AD128" s="54">
        <f t="shared" si="17"/>
        <v>11</v>
      </c>
      <c r="AE128" s="54">
        <f t="array" ref="AE128">SUM(IF($C128:$Y128&lt;0,1,0))</f>
        <v>4</v>
      </c>
      <c r="AF128" s="54">
        <f t="shared" si="18"/>
        <v>36.363636363636367</v>
      </c>
      <c r="AG128" s="54">
        <f t="shared" si="25"/>
        <v>45.45454545454546</v>
      </c>
      <c r="AH128" s="54">
        <f t="array" ref="AH128">SUM(IF($C128:$Y128&gt;20,1,0))</f>
        <v>1</v>
      </c>
      <c r="AI128" s="54">
        <f t="shared" si="19"/>
        <v>9.0909090909090917</v>
      </c>
      <c r="AJ128" s="54">
        <f t="shared" si="26"/>
        <v>7.575757575757577</v>
      </c>
      <c r="AK128" s="54">
        <f t="array" ref="AK128">SUM(IF($C128:$Y128&gt;40,1,0))</f>
        <v>0</v>
      </c>
      <c r="AL128" s="54">
        <f t="shared" si="20"/>
        <v>0</v>
      </c>
      <c r="AM128" s="54">
        <f t="shared" si="27"/>
        <v>3.0303030303030307</v>
      </c>
      <c r="AN128" s="54">
        <f t="shared" si="21"/>
        <v>2.6342171383267639</v>
      </c>
      <c r="AO128" s="54">
        <f t="shared" si="22"/>
        <v>4.1031218552855249</v>
      </c>
      <c r="AP128" s="54"/>
      <c r="AQ128" s="54">
        <f t="shared" si="23"/>
        <v>12.596592610636737</v>
      </c>
      <c r="AR128" s="14"/>
      <c r="AS128" s="14"/>
      <c r="AT128" s="14"/>
      <c r="AU128" s="14"/>
      <c r="AV128" s="14"/>
      <c r="AW128" s="14"/>
      <c r="AX128" s="14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13"/>
      <c r="CN128" s="13"/>
      <c r="CO128" s="13"/>
      <c r="CP128" s="13"/>
      <c r="CQ128" s="13"/>
      <c r="CR128" s="13"/>
      <c r="CS128" s="13"/>
      <c r="CT128" s="13"/>
      <c r="CU128" s="13"/>
      <c r="CV128" s="13"/>
      <c r="CW128" s="13"/>
      <c r="CX128" s="13"/>
      <c r="CY128" s="13"/>
      <c r="CZ128" s="13"/>
      <c r="DA128" s="13"/>
      <c r="DB128" s="13"/>
      <c r="DC128" s="13"/>
      <c r="DD128" s="13"/>
      <c r="DE128" s="13"/>
      <c r="DF128" s="13"/>
      <c r="DG128" s="13"/>
      <c r="DH128" s="13"/>
      <c r="DI128" s="13"/>
      <c r="DJ128" s="13"/>
      <c r="DK128" s="13"/>
      <c r="DL128" s="13"/>
      <c r="DM128" s="13"/>
      <c r="DN128" s="13"/>
      <c r="DO128" s="13"/>
      <c r="DP128" s="13"/>
      <c r="DQ128" s="13"/>
      <c r="DR128" s="13"/>
      <c r="DS128" s="13"/>
      <c r="DT128" s="13"/>
      <c r="DU128" s="13"/>
      <c r="DV128" s="13"/>
      <c r="DW128" s="13"/>
      <c r="DX128" s="13"/>
      <c r="DY128" s="13"/>
      <c r="DZ128" s="13"/>
      <c r="EA128" s="13"/>
    </row>
    <row r="129" spans="1:131" x14ac:dyDescent="0.4">
      <c r="A129" s="13"/>
      <c r="B129" s="15">
        <v>1620</v>
      </c>
      <c r="D129" s="54">
        <v>24.966442953020128</v>
      </c>
      <c r="E129" s="54"/>
      <c r="F129" s="69">
        <v>34.972677595628419</v>
      </c>
      <c r="G129" s="54">
        <v>13.857677902621713</v>
      </c>
      <c r="H129" s="54"/>
      <c r="I129" s="54">
        <v>-6.1311538151639695</v>
      </c>
      <c r="J129" s="54">
        <v>8.9827060717971428</v>
      </c>
      <c r="K129" s="54">
        <v>-7.6603202729967732</v>
      </c>
      <c r="L129" s="54">
        <v>0.58383374634836116</v>
      </c>
      <c r="M129" s="54"/>
      <c r="N129" s="54"/>
      <c r="O129" s="54"/>
      <c r="P129" s="54">
        <v>-0.7547169811320753</v>
      </c>
      <c r="Q129" s="54">
        <v>-7.6768938943998943</v>
      </c>
      <c r="R129" s="54">
        <v>4.2792792792792689</v>
      </c>
      <c r="S129" s="54">
        <v>-1.8218623481781382</v>
      </c>
      <c r="T129" s="54"/>
      <c r="U129" s="54"/>
      <c r="V129" s="54"/>
      <c r="W129" s="54"/>
      <c r="X129" s="54"/>
      <c r="Y129" s="54"/>
      <c r="Z129" s="54">
        <f t="shared" si="14"/>
        <v>5.7816063851658344</v>
      </c>
      <c r="AA129" s="54">
        <f t="shared" si="15"/>
        <v>0.58383374634836116</v>
      </c>
      <c r="AB129" s="54">
        <f t="shared" si="24"/>
        <v>0.4682181923324979</v>
      </c>
      <c r="AC129" s="54">
        <f t="shared" si="16"/>
        <v>34.972677595628419</v>
      </c>
      <c r="AD129" s="54">
        <f t="shared" si="17"/>
        <v>11</v>
      </c>
      <c r="AE129" s="54">
        <f t="array" ref="AE129">SUM(IF($C129:$Y129&lt;0,1,0))</f>
        <v>5</v>
      </c>
      <c r="AF129" s="54">
        <f t="shared" si="18"/>
        <v>45.454545454545453</v>
      </c>
      <c r="AG129" s="54">
        <f t="shared" si="25"/>
        <v>46.969696969696969</v>
      </c>
      <c r="AH129" s="54">
        <f t="array" ref="AH129">SUM(IF($C129:$Y129&gt;20,1,0))</f>
        <v>2</v>
      </c>
      <c r="AI129" s="54">
        <f t="shared" si="19"/>
        <v>18.181818181818183</v>
      </c>
      <c r="AJ129" s="54">
        <f t="shared" si="26"/>
        <v>9.0909090909090917</v>
      </c>
      <c r="AK129" s="54">
        <f t="array" ref="AK129">SUM(IF($C129:$Y129&gt;40,1,0))</f>
        <v>0</v>
      </c>
      <c r="AL129" s="54">
        <f t="shared" si="20"/>
        <v>0</v>
      </c>
      <c r="AM129" s="54">
        <f t="shared" si="27"/>
        <v>3.0303030303030307</v>
      </c>
      <c r="AN129" s="54">
        <f t="shared" si="21"/>
        <v>3.8631227283804046</v>
      </c>
      <c r="AO129" s="54">
        <f t="shared" si="22"/>
        <v>-8.5441617391857072E-2</v>
      </c>
      <c r="AP129" s="54"/>
      <c r="AQ129" s="54">
        <f t="shared" si="23"/>
        <v>34.972677595628419</v>
      </c>
      <c r="AR129" s="14"/>
      <c r="AS129" s="14"/>
      <c r="AT129" s="14"/>
      <c r="AU129" s="14"/>
      <c r="AV129" s="14"/>
      <c r="AW129" s="14"/>
      <c r="AX129" s="14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  <c r="BZ129" s="13"/>
      <c r="CA129" s="13"/>
      <c r="CB129" s="13"/>
      <c r="CC129" s="13"/>
      <c r="CD129" s="13"/>
      <c r="CE129" s="13"/>
      <c r="CF129" s="13"/>
      <c r="CG129" s="13"/>
      <c r="CH129" s="13"/>
      <c r="CI129" s="13"/>
      <c r="CJ129" s="13"/>
      <c r="CK129" s="13"/>
      <c r="CL129" s="13"/>
      <c r="CM129" s="13"/>
      <c r="CN129" s="13"/>
      <c r="CO129" s="13"/>
      <c r="CP129" s="13"/>
      <c r="CQ129" s="13"/>
      <c r="CR129" s="13"/>
      <c r="CS129" s="13"/>
      <c r="CT129" s="13"/>
      <c r="CU129" s="13"/>
      <c r="CV129" s="13"/>
      <c r="CW129" s="13"/>
      <c r="CX129" s="13"/>
      <c r="CY129" s="13"/>
      <c r="CZ129" s="13"/>
      <c r="DA129" s="13"/>
      <c r="DB129" s="13"/>
      <c r="DC129" s="13"/>
      <c r="DD129" s="13"/>
      <c r="DE129" s="13"/>
      <c r="DF129" s="13"/>
      <c r="DG129" s="13"/>
      <c r="DH129" s="13"/>
      <c r="DI129" s="13"/>
      <c r="DJ129" s="13"/>
      <c r="DK129" s="13"/>
      <c r="DL129" s="13"/>
      <c r="DM129" s="13"/>
      <c r="DN129" s="13"/>
      <c r="DO129" s="13"/>
      <c r="DP129" s="13"/>
      <c r="DQ129" s="13"/>
      <c r="DR129" s="13"/>
      <c r="DS129" s="13"/>
      <c r="DT129" s="13"/>
      <c r="DU129" s="13"/>
      <c r="DV129" s="13"/>
      <c r="DW129" s="13"/>
      <c r="DX129" s="13"/>
      <c r="DY129" s="13"/>
      <c r="DZ129" s="13"/>
      <c r="EA129" s="13"/>
    </row>
    <row r="130" spans="1:131" x14ac:dyDescent="0.4">
      <c r="A130" s="13"/>
      <c r="B130" s="15">
        <v>1621</v>
      </c>
      <c r="D130" s="54">
        <v>26.960257787325471</v>
      </c>
      <c r="E130" s="54"/>
      <c r="F130" s="69">
        <v>5.8704453441295543</v>
      </c>
      <c r="G130" s="54">
        <v>54.934210526315795</v>
      </c>
      <c r="H130" s="54"/>
      <c r="I130" s="54">
        <v>14.043836598184434</v>
      </c>
      <c r="J130" s="54">
        <v>105.29022248577884</v>
      </c>
      <c r="K130" s="54">
        <v>8.2796244830502914</v>
      </c>
      <c r="L130" s="54">
        <v>-2.3632075569549826</v>
      </c>
      <c r="M130" s="54"/>
      <c r="N130" s="54"/>
      <c r="O130" s="54"/>
      <c r="P130" s="54">
        <v>0.76045627376426506</v>
      </c>
      <c r="Q130" s="54"/>
      <c r="R130" s="54">
        <v>53.347732181425478</v>
      </c>
      <c r="S130" s="54">
        <v>-4.9484536082474273</v>
      </c>
      <c r="T130" s="54"/>
      <c r="U130" s="54"/>
      <c r="V130" s="54"/>
      <c r="W130" s="54"/>
      <c r="X130" s="54"/>
      <c r="Y130" s="54"/>
      <c r="Z130" s="54">
        <f t="shared" si="14"/>
        <v>26.217512451477177</v>
      </c>
      <c r="AA130" s="54">
        <f t="shared" si="15"/>
        <v>11.161730540617363</v>
      </c>
      <c r="AB130" s="54">
        <f t="shared" si="24"/>
        <v>2.8210476866647842</v>
      </c>
      <c r="AC130" s="54">
        <f t="shared" si="16"/>
        <v>105.29022248577884</v>
      </c>
      <c r="AD130" s="54">
        <f t="shared" si="17"/>
        <v>10</v>
      </c>
      <c r="AE130" s="54">
        <f t="array" ref="AE130">SUM(IF($C130:$Y130&lt;0,1,0))</f>
        <v>2</v>
      </c>
      <c r="AF130" s="54">
        <f t="shared" si="18"/>
        <v>20</v>
      </c>
      <c r="AG130" s="54">
        <f t="shared" si="25"/>
        <v>39.696969696969695</v>
      </c>
      <c r="AH130" s="54">
        <f t="array" ref="AH130">SUM(IF($C130:$Y130&gt;20,1,0))</f>
        <v>4</v>
      </c>
      <c r="AI130" s="54">
        <f t="shared" si="19"/>
        <v>40</v>
      </c>
      <c r="AJ130" s="54">
        <f t="shared" si="26"/>
        <v>14.242424242424242</v>
      </c>
      <c r="AK130" s="54">
        <f t="array" ref="AK130">SUM(IF($C130:$Y130&gt;40,1,0))</f>
        <v>3</v>
      </c>
      <c r="AL130" s="54">
        <f t="shared" si="20"/>
        <v>30</v>
      </c>
      <c r="AM130" s="54">
        <f t="shared" si="27"/>
        <v>6.5151515151515156</v>
      </c>
      <c r="AN130" s="54">
        <f t="shared" si="21"/>
        <v>26.134985191938469</v>
      </c>
      <c r="AO130" s="54">
        <f t="shared" si="22"/>
        <v>8.2796244830502914</v>
      </c>
      <c r="AP130" s="54"/>
      <c r="AQ130" s="54">
        <f t="shared" si="23"/>
        <v>105.29022248577884</v>
      </c>
      <c r="AR130" s="14"/>
      <c r="AS130" s="14"/>
      <c r="AT130" s="14"/>
      <c r="AU130" s="14"/>
      <c r="AV130" s="14"/>
      <c r="AW130" s="14"/>
      <c r="AX130" s="14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  <c r="BZ130" s="13"/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3"/>
      <c r="CM130" s="13"/>
      <c r="CN130" s="13"/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  <c r="CY130" s="13"/>
      <c r="CZ130" s="13"/>
      <c r="DA130" s="13"/>
      <c r="DB130" s="13"/>
      <c r="DC130" s="13"/>
      <c r="DD130" s="13"/>
      <c r="DE130" s="13"/>
      <c r="DF130" s="13"/>
      <c r="DG130" s="13"/>
      <c r="DH130" s="13"/>
      <c r="DI130" s="13"/>
      <c r="DJ130" s="13"/>
      <c r="DK130" s="13"/>
      <c r="DL130" s="13"/>
      <c r="DM130" s="13"/>
      <c r="DN130" s="13"/>
      <c r="DO130" s="13"/>
      <c r="DP130" s="13"/>
      <c r="DQ130" s="13"/>
      <c r="DR130" s="13"/>
      <c r="DS130" s="13"/>
      <c r="DT130" s="13"/>
      <c r="DU130" s="13"/>
      <c r="DV130" s="13"/>
      <c r="DW130" s="13"/>
      <c r="DX130" s="13"/>
      <c r="DY130" s="13"/>
      <c r="DZ130" s="13"/>
      <c r="EA130" s="13"/>
    </row>
    <row r="131" spans="1:131" x14ac:dyDescent="0.4">
      <c r="A131" s="13"/>
      <c r="B131" s="15">
        <v>1622</v>
      </c>
      <c r="D131" s="54">
        <v>-13.874788494077839</v>
      </c>
      <c r="E131" s="54"/>
      <c r="F131" s="69">
        <v>82.600382409177826</v>
      </c>
      <c r="G131" s="54">
        <v>25.690021231422499</v>
      </c>
      <c r="H131" s="54"/>
      <c r="I131" s="54">
        <v>121.28420170850258</v>
      </c>
      <c r="J131" s="54">
        <v>27.433498387242139</v>
      </c>
      <c r="K131" s="54">
        <v>-1.0677054677377118</v>
      </c>
      <c r="L131" s="54">
        <v>19.943181357424542</v>
      </c>
      <c r="M131" s="54"/>
      <c r="N131" s="54"/>
      <c r="O131" s="54"/>
      <c r="P131" s="54">
        <v>-0.37735849056603765</v>
      </c>
      <c r="Q131" s="54"/>
      <c r="R131" s="54">
        <v>3.3802816901408406</v>
      </c>
      <c r="S131" s="54">
        <v>13.449023861171373</v>
      </c>
      <c r="T131" s="54"/>
      <c r="U131" s="54"/>
      <c r="V131" s="54"/>
      <c r="W131" s="54"/>
      <c r="X131" s="54"/>
      <c r="Y131" s="54"/>
      <c r="Z131" s="54">
        <f t="shared" si="14"/>
        <v>27.846073819270021</v>
      </c>
      <c r="AA131" s="54">
        <f t="shared" si="15"/>
        <v>16.696102609297959</v>
      </c>
      <c r="AB131" s="54">
        <f t="shared" si="24"/>
        <v>4.9933613440639979</v>
      </c>
      <c r="AC131" s="54">
        <f t="shared" si="16"/>
        <v>121.28420170850258</v>
      </c>
      <c r="AD131" s="54">
        <f t="shared" si="17"/>
        <v>10</v>
      </c>
      <c r="AE131" s="54">
        <f t="array" ref="AE131">SUM(IF($C131:$Y131&lt;0,1,0))</f>
        <v>3</v>
      </c>
      <c r="AF131" s="54">
        <f t="shared" si="18"/>
        <v>30</v>
      </c>
      <c r="AG131" s="54">
        <f t="shared" si="25"/>
        <v>41.666666666666664</v>
      </c>
      <c r="AH131" s="54">
        <f t="array" ref="AH131">SUM(IF($C131:$Y131&gt;20,1,0))</f>
        <v>4</v>
      </c>
      <c r="AI131" s="54">
        <f t="shared" si="19"/>
        <v>40</v>
      </c>
      <c r="AJ131" s="54">
        <f t="shared" si="26"/>
        <v>19.393939393939394</v>
      </c>
      <c r="AK131" s="54">
        <f t="array" ref="AK131">SUM(IF($C131:$Y131&gt;40,1,0))</f>
        <v>2</v>
      </c>
      <c r="AL131" s="54">
        <f t="shared" si="20"/>
        <v>20</v>
      </c>
      <c r="AM131" s="54">
        <f t="shared" si="27"/>
        <v>8.3333333333333339</v>
      </c>
      <c r="AN131" s="54">
        <f t="shared" si="21"/>
        <v>32.481725187419784</v>
      </c>
      <c r="AO131" s="54">
        <f t="shared" si="22"/>
        <v>19.943181357424542</v>
      </c>
      <c r="AP131" s="54"/>
      <c r="AQ131" s="54">
        <f t="shared" si="23"/>
        <v>121.28420170850258</v>
      </c>
      <c r="AR131" s="14"/>
      <c r="AS131" s="14"/>
      <c r="AT131" s="14"/>
      <c r="AU131" s="14"/>
      <c r="AV131" s="14"/>
      <c r="AW131" s="14"/>
      <c r="AX131" s="14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  <c r="BY131" s="13"/>
      <c r="BZ131" s="13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3"/>
      <c r="CM131" s="13"/>
      <c r="CN131" s="13"/>
      <c r="CO131" s="13"/>
      <c r="CP131" s="13"/>
      <c r="CQ131" s="13"/>
      <c r="CR131" s="13"/>
      <c r="CS131" s="13"/>
      <c r="CT131" s="13"/>
      <c r="CU131" s="13"/>
      <c r="CV131" s="13"/>
      <c r="CW131" s="13"/>
      <c r="CX131" s="13"/>
      <c r="CY131" s="13"/>
      <c r="CZ131" s="13"/>
      <c r="DA131" s="13"/>
      <c r="DB131" s="13"/>
      <c r="DC131" s="13"/>
      <c r="DD131" s="13"/>
      <c r="DE131" s="13"/>
      <c r="DF131" s="13"/>
      <c r="DG131" s="13"/>
      <c r="DH131" s="13"/>
      <c r="DI131" s="13"/>
      <c r="DJ131" s="13"/>
      <c r="DK131" s="13"/>
      <c r="DL131" s="13"/>
      <c r="DM131" s="13"/>
      <c r="DN131" s="13"/>
      <c r="DO131" s="13"/>
      <c r="DP131" s="13"/>
      <c r="DQ131" s="13"/>
      <c r="DR131" s="13"/>
      <c r="DS131" s="13"/>
      <c r="DT131" s="13"/>
      <c r="DU131" s="13"/>
      <c r="DV131" s="13"/>
      <c r="DW131" s="13"/>
      <c r="DX131" s="13"/>
      <c r="DY131" s="13"/>
      <c r="DZ131" s="13"/>
      <c r="EA131" s="13"/>
    </row>
    <row r="132" spans="1:131" x14ac:dyDescent="0.4">
      <c r="A132" s="13"/>
      <c r="B132" s="15">
        <v>1623</v>
      </c>
      <c r="D132" s="54">
        <v>-8.5789129011132896</v>
      </c>
      <c r="E132" s="54"/>
      <c r="F132" s="69">
        <v>99.057591623036643</v>
      </c>
      <c r="G132" s="54">
        <v>-27.027027027027028</v>
      </c>
      <c r="H132" s="54"/>
      <c r="I132" s="54">
        <v>12.585199415393738</v>
      </c>
      <c r="J132" s="54">
        <v>-35.680506623147181</v>
      </c>
      <c r="K132" s="54">
        <v>1.3830693803140388</v>
      </c>
      <c r="L132" s="54">
        <v>7.7041208258820326</v>
      </c>
      <c r="M132" s="54"/>
      <c r="N132" s="54"/>
      <c r="O132" s="54"/>
      <c r="P132" s="54">
        <v>9.0909090909090828</v>
      </c>
      <c r="Q132" s="54"/>
      <c r="R132" s="54" t="s">
        <v>75</v>
      </c>
      <c r="S132" s="54">
        <v>12.4282982791587</v>
      </c>
      <c r="T132" s="54"/>
      <c r="U132" s="54"/>
      <c r="V132" s="54"/>
      <c r="W132" s="54"/>
      <c r="X132" s="54"/>
      <c r="Y132" s="54"/>
      <c r="Z132" s="54">
        <f t="shared" si="14"/>
        <v>7.8847491181563027</v>
      </c>
      <c r="AA132" s="54">
        <f t="shared" si="15"/>
        <v>7.7041208258820326</v>
      </c>
      <c r="AB132" s="54">
        <f t="shared" si="24"/>
        <v>6.7576888784449141</v>
      </c>
      <c r="AC132" s="54">
        <f t="shared" si="16"/>
        <v>99.057591623036643</v>
      </c>
      <c r="AD132" s="54">
        <f t="shared" si="17"/>
        <v>10</v>
      </c>
      <c r="AE132" s="54">
        <f t="array" ref="AE132">SUM(IF($C132:$Y132&lt;0,1,0))</f>
        <v>3</v>
      </c>
      <c r="AF132" s="54">
        <f t="shared" si="18"/>
        <v>30</v>
      </c>
      <c r="AG132" s="54">
        <f t="shared" si="25"/>
        <v>36.060606060606062</v>
      </c>
      <c r="AH132" s="54">
        <f t="array" ref="AH132">SUM(IF($C132:$Y132&gt;20,1,0))</f>
        <v>2</v>
      </c>
      <c r="AI132" s="54">
        <f t="shared" si="19"/>
        <v>20</v>
      </c>
      <c r="AJ132" s="54">
        <f t="shared" si="26"/>
        <v>22.72727272727273</v>
      </c>
      <c r="AK132" s="54">
        <f t="array" ref="AK132">SUM(IF($C132:$Y132&gt;40,1,0))</f>
        <v>2</v>
      </c>
      <c r="AL132" s="54">
        <f t="shared" si="20"/>
        <v>20</v>
      </c>
      <c r="AM132" s="54">
        <f t="shared" si="27"/>
        <v>11.666666666666666</v>
      </c>
      <c r="AN132" s="54">
        <f t="shared" si="21"/>
        <v>9.9427068705650008</v>
      </c>
      <c r="AO132" s="54">
        <f t="shared" si="22"/>
        <v>8.3975149583955577</v>
      </c>
      <c r="AP132" s="54"/>
      <c r="AQ132" s="54">
        <f t="shared" si="23"/>
        <v>99.057591623036643</v>
      </c>
      <c r="AR132" s="14"/>
      <c r="AS132" s="14"/>
      <c r="AT132" s="14"/>
      <c r="AU132" s="14"/>
      <c r="AV132" s="14"/>
      <c r="AW132" s="14"/>
      <c r="AX132" s="14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  <c r="BY132" s="13"/>
      <c r="BZ132" s="13"/>
      <c r="CA132" s="13"/>
      <c r="CB132" s="13"/>
      <c r="CC132" s="13"/>
      <c r="CD132" s="13"/>
      <c r="CE132" s="13"/>
      <c r="CF132" s="13"/>
      <c r="CG132" s="13"/>
      <c r="CH132" s="13"/>
      <c r="CI132" s="13"/>
      <c r="CJ132" s="13"/>
      <c r="CK132" s="13"/>
      <c r="CL132" s="13"/>
      <c r="CM132" s="13"/>
      <c r="CN132" s="13"/>
      <c r="CO132" s="13"/>
      <c r="CP132" s="13"/>
      <c r="CQ132" s="13"/>
      <c r="CR132" s="13"/>
      <c r="CS132" s="13"/>
      <c r="CT132" s="13"/>
      <c r="CU132" s="13"/>
      <c r="CV132" s="13"/>
      <c r="CW132" s="13"/>
      <c r="CX132" s="13"/>
      <c r="CY132" s="13"/>
      <c r="CZ132" s="13"/>
      <c r="DA132" s="13"/>
      <c r="DB132" s="13"/>
      <c r="DC132" s="13"/>
      <c r="DD132" s="13"/>
      <c r="DE132" s="13"/>
      <c r="DF132" s="13"/>
      <c r="DG132" s="13"/>
      <c r="DH132" s="13"/>
      <c r="DI132" s="13"/>
      <c r="DJ132" s="13"/>
      <c r="DK132" s="13"/>
      <c r="DL132" s="13"/>
      <c r="DM132" s="13"/>
      <c r="DN132" s="13"/>
      <c r="DO132" s="13"/>
      <c r="DP132" s="13"/>
      <c r="DQ132" s="13"/>
      <c r="DR132" s="13"/>
      <c r="DS132" s="13"/>
      <c r="DT132" s="13"/>
      <c r="DU132" s="13"/>
      <c r="DV132" s="13"/>
      <c r="DW132" s="13"/>
      <c r="DX132" s="13"/>
      <c r="DY132" s="13"/>
      <c r="DZ132" s="13"/>
      <c r="EA132" s="13"/>
    </row>
    <row r="133" spans="1:131" x14ac:dyDescent="0.4">
      <c r="A133" s="13"/>
      <c r="B133" s="15">
        <v>1624</v>
      </c>
      <c r="D133" s="54">
        <v>-7.1633237822349543</v>
      </c>
      <c r="E133" s="54"/>
      <c r="F133" s="69">
        <v>-56.338769068911098</v>
      </c>
      <c r="G133" s="54">
        <v>1.1574074074074181</v>
      </c>
      <c r="H133" s="54"/>
      <c r="I133" s="54">
        <v>-40.328116419549708</v>
      </c>
      <c r="J133" s="54">
        <v>-0.72428811935162374</v>
      </c>
      <c r="K133" s="54">
        <v>-5.7761002607939265</v>
      </c>
      <c r="L133" s="54">
        <v>2.7273524005099858</v>
      </c>
      <c r="M133" s="54"/>
      <c r="N133" s="54"/>
      <c r="O133" s="54"/>
      <c r="P133" s="54">
        <v>-6.5972222222222214</v>
      </c>
      <c r="Q133" s="54"/>
      <c r="R133" s="54" t="s">
        <v>75</v>
      </c>
      <c r="S133" s="54">
        <v>-7.6530612244897984</v>
      </c>
      <c r="T133" s="54"/>
      <c r="U133" s="54"/>
      <c r="V133" s="54"/>
      <c r="W133" s="54"/>
      <c r="X133" s="54"/>
      <c r="Y133" s="54"/>
      <c r="Z133" s="54">
        <f t="shared" si="14"/>
        <v>-13.410680143292883</v>
      </c>
      <c r="AA133" s="54">
        <f t="shared" si="15"/>
        <v>-6.5972222222222214</v>
      </c>
      <c r="AB133" s="54">
        <f t="shared" si="24"/>
        <v>6.0616279432080011</v>
      </c>
      <c r="AC133" s="54">
        <f t="shared" si="16"/>
        <v>2.7273524005099858</v>
      </c>
      <c r="AD133" s="54">
        <f t="shared" si="17"/>
        <v>10</v>
      </c>
      <c r="AE133" s="54">
        <f t="array" ref="AE133">SUM(IF($C133:$Y133&lt;0,1,0))</f>
        <v>7</v>
      </c>
      <c r="AF133" s="54">
        <f t="shared" si="18"/>
        <v>70</v>
      </c>
      <c r="AG133" s="54">
        <f t="shared" si="25"/>
        <v>38.636363636363633</v>
      </c>
      <c r="AH133" s="54">
        <f t="array" ref="AH133">SUM(IF($C133:$Y133&gt;20,1,0))</f>
        <v>1</v>
      </c>
      <c r="AI133" s="54">
        <f t="shared" si="19"/>
        <v>10</v>
      </c>
      <c r="AJ133" s="54">
        <f t="shared" si="26"/>
        <v>22.878787878787879</v>
      </c>
      <c r="AK133" s="54">
        <f t="array" ref="AK133">SUM(IF($C133:$Y133&gt;40,1,0))</f>
        <v>1</v>
      </c>
      <c r="AL133" s="54">
        <f t="shared" si="20"/>
        <v>10</v>
      </c>
      <c r="AM133" s="54">
        <f t="shared" si="27"/>
        <v>13.333333333333334</v>
      </c>
      <c r="AN133" s="54">
        <f t="shared" si="21"/>
        <v>-14.191599688425123</v>
      </c>
      <c r="AO133" s="54">
        <f t="shared" si="22"/>
        <v>-6.1866612415080739</v>
      </c>
      <c r="AP133" s="54"/>
      <c r="AQ133" s="54">
        <f t="shared" si="23"/>
        <v>2.7273524005099858</v>
      </c>
      <c r="AR133" s="14"/>
      <c r="AS133" s="14"/>
      <c r="AT133" s="14"/>
      <c r="AU133" s="14"/>
      <c r="AV133" s="14"/>
      <c r="AW133" s="14"/>
      <c r="AX133" s="14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/>
      <c r="BV133" s="13"/>
      <c r="BW133" s="13"/>
      <c r="BX133" s="13"/>
      <c r="BY133" s="13"/>
      <c r="BZ133" s="13"/>
      <c r="CA133" s="13"/>
      <c r="CB133" s="13"/>
      <c r="CC133" s="13"/>
      <c r="CD133" s="13"/>
      <c r="CE133" s="13"/>
      <c r="CF133" s="13"/>
      <c r="CG133" s="13"/>
      <c r="CH133" s="13"/>
      <c r="CI133" s="13"/>
      <c r="CJ133" s="13"/>
      <c r="CK133" s="13"/>
      <c r="CL133" s="13"/>
      <c r="CM133" s="13"/>
      <c r="CN133" s="13"/>
      <c r="CO133" s="13"/>
      <c r="CP133" s="13"/>
      <c r="CQ133" s="13"/>
      <c r="CR133" s="13"/>
      <c r="CS133" s="13"/>
      <c r="CT133" s="13"/>
      <c r="CU133" s="13"/>
      <c r="CV133" s="13"/>
      <c r="CW133" s="13"/>
      <c r="CX133" s="13"/>
      <c r="CY133" s="13"/>
      <c r="CZ133" s="13"/>
      <c r="DA133" s="13"/>
      <c r="DB133" s="13"/>
      <c r="DC133" s="13"/>
      <c r="DD133" s="13"/>
      <c r="DE133" s="13"/>
      <c r="DF133" s="13"/>
      <c r="DG133" s="13"/>
      <c r="DH133" s="13"/>
      <c r="DI133" s="13"/>
      <c r="DJ133" s="13"/>
      <c r="DK133" s="13"/>
      <c r="DL133" s="13"/>
      <c r="DM133" s="13"/>
      <c r="DN133" s="13"/>
      <c r="DO133" s="13"/>
      <c r="DP133" s="13"/>
      <c r="DQ133" s="13"/>
      <c r="DR133" s="13"/>
      <c r="DS133" s="13"/>
      <c r="DT133" s="13"/>
      <c r="DU133" s="13"/>
      <c r="DV133" s="13"/>
      <c r="DW133" s="13"/>
      <c r="DX133" s="13"/>
      <c r="DY133" s="13"/>
      <c r="DZ133" s="13"/>
      <c r="EA133" s="13"/>
    </row>
    <row r="134" spans="1:131" x14ac:dyDescent="0.4">
      <c r="A134" s="13"/>
      <c r="B134" s="15">
        <v>1625</v>
      </c>
      <c r="D134" s="54">
        <v>-20.40895061728396</v>
      </c>
      <c r="E134" s="54"/>
      <c r="F134" s="69">
        <v>-28.072289156626507</v>
      </c>
      <c r="G134" s="54">
        <v>28.146453089244861</v>
      </c>
      <c r="H134" s="54"/>
      <c r="I134" s="54">
        <v>-8.1912878787878718</v>
      </c>
      <c r="J134" s="54">
        <v>-30.955583699626153</v>
      </c>
      <c r="K134" s="54">
        <v>5.2380172611000528</v>
      </c>
      <c r="L134" s="54">
        <v>-0.92417793839176809</v>
      </c>
      <c r="M134" s="54"/>
      <c r="N134" s="54"/>
      <c r="O134" s="54"/>
      <c r="P134" s="54">
        <v>-1.4869888475836479</v>
      </c>
      <c r="Q134" s="54"/>
      <c r="R134" s="54">
        <v>-7.9941860465116203</v>
      </c>
      <c r="S134" s="54">
        <v>-1.6574585635359074</v>
      </c>
      <c r="T134" s="54"/>
      <c r="U134" s="54"/>
      <c r="V134" s="54"/>
      <c r="W134" s="54"/>
      <c r="X134" s="54"/>
      <c r="Y134" s="54"/>
      <c r="Z134" s="54">
        <f t="shared" si="14"/>
        <v>-6.630645239800252</v>
      </c>
      <c r="AA134" s="54">
        <f t="shared" si="15"/>
        <v>-4.8258223050237641</v>
      </c>
      <c r="AB134" s="54">
        <f t="shared" si="24"/>
        <v>4.1204571991499543</v>
      </c>
      <c r="AC134" s="54">
        <f t="shared" si="16"/>
        <v>28.146453089244861</v>
      </c>
      <c r="AD134" s="54">
        <f t="shared" si="17"/>
        <v>10</v>
      </c>
      <c r="AE134" s="54">
        <f t="array" ref="AE134">SUM(IF($C134:$Y134&lt;0,1,0))</f>
        <v>8</v>
      </c>
      <c r="AF134" s="54">
        <f t="shared" si="18"/>
        <v>80</v>
      </c>
      <c r="AG134" s="54">
        <f t="shared" si="25"/>
        <v>45.909090909090907</v>
      </c>
      <c r="AH134" s="54">
        <f t="array" ref="AH134">SUM(IF($C134:$Y134&gt;20,1,0))</f>
        <v>1</v>
      </c>
      <c r="AI134" s="54">
        <f t="shared" si="19"/>
        <v>10</v>
      </c>
      <c r="AJ134" s="54">
        <f t="shared" si="26"/>
        <v>23.030303030303031</v>
      </c>
      <c r="AK134" s="54">
        <f t="array" ref="AK134">SUM(IF($C134:$Y134&gt;40,1,0))</f>
        <v>0</v>
      </c>
      <c r="AL134" s="54">
        <f t="shared" si="20"/>
        <v>0</v>
      </c>
      <c r="AM134" s="54">
        <f t="shared" si="27"/>
        <v>13.333333333333334</v>
      </c>
      <c r="AN134" s="54">
        <f t="shared" si="21"/>
        <v>-5.0997224200798392</v>
      </c>
      <c r="AO134" s="54">
        <f t="shared" si="22"/>
        <v>-1.6574585635359074</v>
      </c>
      <c r="AP134" s="54"/>
      <c r="AQ134" s="54">
        <f t="shared" si="23"/>
        <v>28.146453089244861</v>
      </c>
      <c r="AR134" s="14"/>
      <c r="AS134" s="14"/>
      <c r="AT134" s="14"/>
      <c r="AU134" s="14"/>
      <c r="AV134" s="14"/>
      <c r="AW134" s="14"/>
      <c r="AX134" s="14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  <c r="BZ134" s="13"/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  <c r="CK134" s="13"/>
      <c r="CL134" s="13"/>
      <c r="CM134" s="13"/>
      <c r="CN134" s="13"/>
      <c r="CO134" s="13"/>
      <c r="CP134" s="13"/>
      <c r="CQ134" s="13"/>
      <c r="CR134" s="13"/>
      <c r="CS134" s="13"/>
      <c r="CT134" s="13"/>
      <c r="CU134" s="13"/>
      <c r="CV134" s="13"/>
      <c r="CW134" s="13"/>
      <c r="CX134" s="13"/>
      <c r="CY134" s="13"/>
      <c r="CZ134" s="13"/>
      <c r="DA134" s="13"/>
      <c r="DB134" s="13"/>
      <c r="DC134" s="13"/>
      <c r="DD134" s="13"/>
      <c r="DE134" s="13"/>
      <c r="DF134" s="13"/>
      <c r="DG134" s="13"/>
      <c r="DH134" s="13"/>
      <c r="DI134" s="13"/>
      <c r="DJ134" s="13"/>
      <c r="DK134" s="13"/>
      <c r="DL134" s="13"/>
      <c r="DM134" s="13"/>
      <c r="DN134" s="13"/>
      <c r="DO134" s="13"/>
      <c r="DP134" s="13"/>
      <c r="DQ134" s="13"/>
      <c r="DR134" s="13"/>
      <c r="DS134" s="13"/>
      <c r="DT134" s="13"/>
      <c r="DU134" s="13"/>
      <c r="DV134" s="13"/>
      <c r="DW134" s="13"/>
      <c r="DX134" s="13"/>
      <c r="DY134" s="13"/>
      <c r="DZ134" s="13"/>
      <c r="EA134" s="13"/>
    </row>
    <row r="135" spans="1:131" x14ac:dyDescent="0.4">
      <c r="A135" s="13"/>
      <c r="B135" s="15">
        <v>1626</v>
      </c>
      <c r="D135" s="54">
        <v>27.290353853611251</v>
      </c>
      <c r="E135" s="54"/>
      <c r="F135" s="69">
        <v>-31.490787269681743</v>
      </c>
      <c r="G135" s="54">
        <v>7.1428571428571397</v>
      </c>
      <c r="H135" s="54"/>
      <c r="I135" s="54">
        <v>13.300561797752808</v>
      </c>
      <c r="J135" s="54">
        <v>26.938192642980209</v>
      </c>
      <c r="K135" s="54">
        <v>-2.2108832648731145</v>
      </c>
      <c r="L135" s="54">
        <v>-6.0115576559865991</v>
      </c>
      <c r="M135" s="54"/>
      <c r="N135" s="54"/>
      <c r="O135" s="54"/>
      <c r="P135" s="54">
        <v>10.566037735849054</v>
      </c>
      <c r="Q135" s="54"/>
      <c r="R135" s="54">
        <v>-33.649289099526072</v>
      </c>
      <c r="S135" s="54">
        <v>3.3707865168539408</v>
      </c>
      <c r="T135" s="54"/>
      <c r="U135" s="54"/>
      <c r="V135" s="54"/>
      <c r="W135" s="54"/>
      <c r="X135" s="54"/>
      <c r="Y135" s="54"/>
      <c r="Z135" s="54">
        <f t="shared" si="14"/>
        <v>1.5246272399836869</v>
      </c>
      <c r="AA135" s="54">
        <f t="shared" si="15"/>
        <v>5.2568218298555403</v>
      </c>
      <c r="AB135" s="54">
        <f t="shared" si="24"/>
        <v>4.8992885464011513</v>
      </c>
      <c r="AC135" s="54">
        <f t="shared" si="16"/>
        <v>27.290353853611251</v>
      </c>
      <c r="AD135" s="54">
        <f t="shared" si="17"/>
        <v>10</v>
      </c>
      <c r="AE135" s="54">
        <f t="array" ref="AE135">SUM(IF($C135:$Y135&lt;0,1,0))</f>
        <v>4</v>
      </c>
      <c r="AF135" s="54">
        <f t="shared" si="18"/>
        <v>40</v>
      </c>
      <c r="AG135" s="54">
        <f t="shared" si="25"/>
        <v>45</v>
      </c>
      <c r="AH135" s="54">
        <f t="array" ref="AH135">SUM(IF($C135:$Y135&gt;20,1,0))</f>
        <v>2</v>
      </c>
      <c r="AI135" s="54">
        <f t="shared" si="19"/>
        <v>20</v>
      </c>
      <c r="AJ135" s="54">
        <f t="shared" si="26"/>
        <v>23.333333333333332</v>
      </c>
      <c r="AK135" s="54">
        <f t="array" ref="AK135">SUM(IF($C135:$Y135&gt;40,1,0))</f>
        <v>0</v>
      </c>
      <c r="AL135" s="54">
        <f t="shared" si="20"/>
        <v>0</v>
      </c>
      <c r="AM135" s="54">
        <f t="shared" si="27"/>
        <v>13.333333333333334</v>
      </c>
      <c r="AN135" s="54">
        <f t="shared" si="21"/>
        <v>-1.3382312726415977</v>
      </c>
      <c r="AO135" s="54">
        <f t="shared" si="22"/>
        <v>3.3707865168539408</v>
      </c>
      <c r="AP135" s="54"/>
      <c r="AQ135" s="54">
        <f t="shared" si="23"/>
        <v>26.938192642980209</v>
      </c>
      <c r="AR135" s="14"/>
      <c r="AS135" s="14"/>
      <c r="AT135" s="14"/>
      <c r="AU135" s="14"/>
      <c r="AV135" s="14"/>
      <c r="AW135" s="14"/>
      <c r="AX135" s="14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3"/>
      <c r="BZ135" s="13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3"/>
      <c r="CM135" s="13"/>
      <c r="CN135" s="13"/>
      <c r="CO135" s="13"/>
      <c r="CP135" s="13"/>
      <c r="CQ135" s="13"/>
      <c r="CR135" s="13"/>
      <c r="CS135" s="13"/>
      <c r="CT135" s="13"/>
      <c r="CU135" s="13"/>
      <c r="CV135" s="13"/>
      <c r="CW135" s="13"/>
      <c r="CX135" s="13"/>
      <c r="CY135" s="13"/>
      <c r="CZ135" s="13"/>
      <c r="DA135" s="13"/>
      <c r="DB135" s="13"/>
      <c r="DC135" s="13"/>
      <c r="DD135" s="13"/>
      <c r="DE135" s="13"/>
      <c r="DF135" s="13"/>
      <c r="DG135" s="13"/>
      <c r="DH135" s="13"/>
      <c r="DI135" s="13"/>
      <c r="DJ135" s="13"/>
      <c r="DK135" s="13"/>
      <c r="DL135" s="13"/>
      <c r="DM135" s="13"/>
      <c r="DN135" s="13"/>
      <c r="DO135" s="13"/>
      <c r="DP135" s="13"/>
      <c r="DQ135" s="13"/>
      <c r="DR135" s="13"/>
      <c r="DS135" s="13"/>
      <c r="DT135" s="13"/>
      <c r="DU135" s="13"/>
      <c r="DV135" s="13"/>
      <c r="DW135" s="13"/>
      <c r="DX135" s="13"/>
      <c r="DY135" s="13"/>
      <c r="DZ135" s="13"/>
      <c r="EA135" s="13"/>
    </row>
    <row r="136" spans="1:131" x14ac:dyDescent="0.4">
      <c r="A136" s="13"/>
      <c r="B136" s="15">
        <v>1627</v>
      </c>
      <c r="D136" s="54">
        <v>26.351865955826348</v>
      </c>
      <c r="E136" s="54"/>
      <c r="F136" s="69">
        <v>7.0904645476772608</v>
      </c>
      <c r="G136" s="54">
        <v>-34.166666666666664</v>
      </c>
      <c r="H136" s="54"/>
      <c r="I136" s="54">
        <v>-4.3628157713282771</v>
      </c>
      <c r="J136" s="54">
        <v>-20.070771833480006</v>
      </c>
      <c r="K136" s="54">
        <v>5.0332841724311965</v>
      </c>
      <c r="L136" s="54">
        <v>1.9803077231207666</v>
      </c>
      <c r="M136" s="54"/>
      <c r="N136" s="54"/>
      <c r="O136" s="54"/>
      <c r="P136" s="54">
        <v>0.34129692832765013</v>
      </c>
      <c r="Q136" s="54"/>
      <c r="R136" s="54">
        <v>12.142857142857144</v>
      </c>
      <c r="S136" s="54">
        <v>-10.144927536231885</v>
      </c>
      <c r="T136" s="54"/>
      <c r="U136" s="54"/>
      <c r="V136" s="54"/>
      <c r="W136" s="54"/>
      <c r="X136" s="54"/>
      <c r="Y136" s="54"/>
      <c r="Z136" s="54">
        <f t="shared" si="14"/>
        <v>-1.5805105337466461</v>
      </c>
      <c r="AA136" s="54">
        <f t="shared" si="15"/>
        <v>1.1608023257242084</v>
      </c>
      <c r="AB136" s="54">
        <f t="shared" si="24"/>
        <v>3.2324671772522926</v>
      </c>
      <c r="AC136" s="54">
        <f t="shared" si="16"/>
        <v>26.351865955826348</v>
      </c>
      <c r="AD136" s="54">
        <f t="shared" si="17"/>
        <v>10</v>
      </c>
      <c r="AE136" s="54">
        <f t="array" ref="AE136">SUM(IF($C136:$Y136&lt;0,1,0))</f>
        <v>4</v>
      </c>
      <c r="AF136" s="54">
        <f t="shared" si="18"/>
        <v>40</v>
      </c>
      <c r="AG136" s="54">
        <f t="shared" si="25"/>
        <v>48.333333333333336</v>
      </c>
      <c r="AH136" s="54">
        <f t="array" ref="AH136">SUM(IF($C136:$Y136&gt;20,1,0))</f>
        <v>1</v>
      </c>
      <c r="AI136" s="54">
        <f t="shared" si="19"/>
        <v>10</v>
      </c>
      <c r="AJ136" s="54">
        <f t="shared" si="26"/>
        <v>18.333333333333332</v>
      </c>
      <c r="AK136" s="54">
        <f t="array" ref="AK136">SUM(IF($C136:$Y136&gt;40,1,0))</f>
        <v>0</v>
      </c>
      <c r="AL136" s="54">
        <f t="shared" si="20"/>
        <v>0</v>
      </c>
      <c r="AM136" s="54">
        <f t="shared" si="27"/>
        <v>8.3333333333333339</v>
      </c>
      <c r="AN136" s="54">
        <f t="shared" si="21"/>
        <v>-4.6841079214769783</v>
      </c>
      <c r="AO136" s="54">
        <f t="shared" si="22"/>
        <v>0.34129692832765013</v>
      </c>
      <c r="AP136" s="54"/>
      <c r="AQ136" s="54">
        <f t="shared" si="23"/>
        <v>12.142857142857144</v>
      </c>
      <c r="AR136" s="14"/>
      <c r="AS136" s="14"/>
      <c r="AT136" s="14"/>
      <c r="AU136" s="14"/>
      <c r="AV136" s="14"/>
      <c r="AW136" s="14"/>
      <c r="AX136" s="14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  <c r="BY136" s="13"/>
      <c r="BZ136" s="13"/>
      <c r="CA136" s="13"/>
      <c r="CB136" s="13"/>
      <c r="CC136" s="13"/>
      <c r="CD136" s="13"/>
      <c r="CE136" s="13"/>
      <c r="CF136" s="13"/>
      <c r="CG136" s="13"/>
      <c r="CH136" s="13"/>
      <c r="CI136" s="13"/>
      <c r="CJ136" s="13"/>
      <c r="CK136" s="13"/>
      <c r="CL136" s="13"/>
      <c r="CM136" s="13"/>
      <c r="CN136" s="13"/>
      <c r="CO136" s="13"/>
      <c r="CP136" s="13"/>
      <c r="CQ136" s="13"/>
      <c r="CR136" s="13"/>
      <c r="CS136" s="13"/>
      <c r="CT136" s="13"/>
      <c r="CU136" s="13"/>
      <c r="CV136" s="13"/>
      <c r="CW136" s="13"/>
      <c r="CX136" s="13"/>
      <c r="CY136" s="13"/>
      <c r="CZ136" s="13"/>
      <c r="DA136" s="13"/>
      <c r="DB136" s="13"/>
      <c r="DC136" s="13"/>
      <c r="DD136" s="13"/>
      <c r="DE136" s="13"/>
      <c r="DF136" s="13"/>
      <c r="DG136" s="13"/>
      <c r="DH136" s="13"/>
      <c r="DI136" s="13"/>
      <c r="DJ136" s="13"/>
      <c r="DK136" s="13"/>
      <c r="DL136" s="13"/>
      <c r="DM136" s="13"/>
      <c r="DN136" s="13"/>
      <c r="DO136" s="13"/>
      <c r="DP136" s="13"/>
      <c r="DQ136" s="13"/>
      <c r="DR136" s="13"/>
      <c r="DS136" s="13"/>
      <c r="DT136" s="13"/>
      <c r="DU136" s="13"/>
      <c r="DV136" s="13"/>
      <c r="DW136" s="13"/>
      <c r="DX136" s="13"/>
      <c r="DY136" s="13"/>
      <c r="DZ136" s="13"/>
      <c r="EA136" s="13"/>
    </row>
    <row r="137" spans="1:131" x14ac:dyDescent="0.4">
      <c r="A137" s="13"/>
      <c r="B137" s="15">
        <v>1628</v>
      </c>
      <c r="D137" s="54">
        <v>-17.32971669680531</v>
      </c>
      <c r="E137" s="54"/>
      <c r="F137" s="69">
        <v>-7.3059360730593603</v>
      </c>
      <c r="G137" s="54">
        <v>8.1012658227848089</v>
      </c>
      <c r="H137" s="54"/>
      <c r="I137" s="54">
        <v>14.734848484848495</v>
      </c>
      <c r="J137" s="54">
        <v>1.4416327667992945</v>
      </c>
      <c r="K137" s="54">
        <v>10.799336073052817</v>
      </c>
      <c r="L137" s="54">
        <v>7.0366525411796221</v>
      </c>
      <c r="M137" s="54"/>
      <c r="N137" s="54"/>
      <c r="O137" s="54"/>
      <c r="P137" s="54">
        <v>2.7210884353741527</v>
      </c>
      <c r="Q137" s="54"/>
      <c r="R137" s="54">
        <v>-4.7584573869626663</v>
      </c>
      <c r="S137" s="54">
        <v>-6.0483870967741886</v>
      </c>
      <c r="T137" s="54"/>
      <c r="U137" s="54"/>
      <c r="V137" s="54"/>
      <c r="W137" s="54"/>
      <c r="X137" s="54"/>
      <c r="Y137" s="54"/>
      <c r="Z137" s="54">
        <f t="shared" si="14"/>
        <v>0.93923268704376661</v>
      </c>
      <c r="AA137" s="54">
        <f t="shared" si="15"/>
        <v>2.0813606010867236</v>
      </c>
      <c r="AB137" s="54">
        <f t="shared" si="24"/>
        <v>0.79667684255041993</v>
      </c>
      <c r="AC137" s="54">
        <f t="shared" si="16"/>
        <v>14.734848484848495</v>
      </c>
      <c r="AD137" s="54">
        <f t="shared" si="17"/>
        <v>10</v>
      </c>
      <c r="AE137" s="54">
        <f t="array" ref="AE137">SUM(IF($C137:$Y137&lt;0,1,0))</f>
        <v>4</v>
      </c>
      <c r="AF137" s="54">
        <f t="shared" si="18"/>
        <v>40</v>
      </c>
      <c r="AG137" s="54">
        <f t="shared" si="25"/>
        <v>50</v>
      </c>
      <c r="AH137" s="54">
        <f t="array" ref="AH137">SUM(IF($C137:$Y137&gt;20,1,0))</f>
        <v>0</v>
      </c>
      <c r="AI137" s="54">
        <f t="shared" si="19"/>
        <v>0</v>
      </c>
      <c r="AJ137" s="54">
        <f t="shared" si="26"/>
        <v>11.666666666666666</v>
      </c>
      <c r="AK137" s="54">
        <f t="array" ref="AK137">SUM(IF($C137:$Y137&gt;40,1,0))</f>
        <v>0</v>
      </c>
      <c r="AL137" s="54">
        <f t="shared" si="20"/>
        <v>0</v>
      </c>
      <c r="AM137" s="54">
        <f t="shared" si="27"/>
        <v>5</v>
      </c>
      <c r="AN137" s="54">
        <f t="shared" si="21"/>
        <v>2.9691159519158861</v>
      </c>
      <c r="AO137" s="54">
        <f t="shared" si="22"/>
        <v>2.7210884353741527</v>
      </c>
      <c r="AP137" s="54"/>
      <c r="AQ137" s="54">
        <f t="shared" si="23"/>
        <v>14.734848484848495</v>
      </c>
      <c r="AR137" s="14"/>
      <c r="AS137" s="14"/>
      <c r="AT137" s="14"/>
      <c r="AU137" s="14"/>
      <c r="AV137" s="14"/>
      <c r="AW137" s="14"/>
      <c r="AX137" s="14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3"/>
      <c r="CM137" s="13"/>
      <c r="CN137" s="13"/>
      <c r="CO137" s="13"/>
      <c r="CP137" s="13"/>
      <c r="CQ137" s="13"/>
      <c r="CR137" s="13"/>
      <c r="CS137" s="13"/>
      <c r="CT137" s="13"/>
      <c r="CU137" s="13"/>
      <c r="CV137" s="13"/>
      <c r="CW137" s="13"/>
      <c r="CX137" s="13"/>
      <c r="CY137" s="13"/>
      <c r="CZ137" s="13"/>
      <c r="DA137" s="13"/>
      <c r="DB137" s="13"/>
      <c r="DC137" s="13"/>
      <c r="DD137" s="13"/>
      <c r="DE137" s="13"/>
      <c r="DF137" s="13"/>
      <c r="DG137" s="13"/>
      <c r="DH137" s="13"/>
      <c r="DI137" s="13"/>
      <c r="DJ137" s="13"/>
      <c r="DK137" s="13"/>
      <c r="DL137" s="13"/>
      <c r="DM137" s="13"/>
      <c r="DN137" s="13"/>
      <c r="DO137" s="13"/>
      <c r="DP137" s="13"/>
      <c r="DQ137" s="13"/>
      <c r="DR137" s="13"/>
      <c r="DS137" s="13"/>
      <c r="DT137" s="13"/>
      <c r="DU137" s="13"/>
      <c r="DV137" s="13"/>
      <c r="DW137" s="13"/>
      <c r="DX137" s="13"/>
      <c r="DY137" s="13"/>
      <c r="DZ137" s="13"/>
      <c r="EA137" s="13"/>
    </row>
    <row r="138" spans="1:131" x14ac:dyDescent="0.4">
      <c r="A138" s="13"/>
      <c r="B138" s="15">
        <v>1629</v>
      </c>
      <c r="D138" s="54">
        <v>-11.009843237331385</v>
      </c>
      <c r="E138" s="54"/>
      <c r="F138" s="69">
        <v>-6.8965517241379306</v>
      </c>
      <c r="G138" s="54">
        <v>8.6651053864168723</v>
      </c>
      <c r="H138" s="54"/>
      <c r="I138" s="54">
        <v>-2.2788408299218355</v>
      </c>
      <c r="J138" s="54">
        <v>-1.305638024612088</v>
      </c>
      <c r="K138" s="54">
        <v>35.324796743441503</v>
      </c>
      <c r="L138" s="54">
        <v>11.568640747727965</v>
      </c>
      <c r="M138" s="54"/>
      <c r="N138" s="54"/>
      <c r="O138" s="54"/>
      <c r="P138" s="54">
        <v>-1.9867549668874163</v>
      </c>
      <c r="Q138" s="54"/>
      <c r="R138" s="54">
        <v>-1.8426119750444836</v>
      </c>
      <c r="S138" s="54">
        <v>9.4420600858368999</v>
      </c>
      <c r="T138" s="54"/>
      <c r="U138" s="54"/>
      <c r="V138" s="54"/>
      <c r="W138" s="54"/>
      <c r="X138" s="54"/>
      <c r="Y138" s="54"/>
      <c r="Z138" s="54">
        <f t="shared" ref="Z138:Z201" si="28">AVERAGE($C138:$Y138)</f>
        <v>3.96803622054881</v>
      </c>
      <c r="AA138" s="54">
        <f t="shared" ref="AA138:AA201" si="29">MEDIAN($C138:$Y138)</f>
        <v>-1.5741249998282858</v>
      </c>
      <c r="AB138" s="54">
        <f t="shared" si="24"/>
        <v>-0.74969746173463303</v>
      </c>
      <c r="AC138" s="54">
        <f t="shared" ref="AC138:AC201" si="30">MAX($C138:$Y138)</f>
        <v>35.324796743441503</v>
      </c>
      <c r="AD138" s="54">
        <f t="shared" ref="AD138:AD201" si="31">COUNTA(C138:Y138)</f>
        <v>10</v>
      </c>
      <c r="AE138" s="54">
        <f t="array" ref="AE138">SUM(IF($C138:$Y138&lt;0,1,0))</f>
        <v>6</v>
      </c>
      <c r="AF138" s="54">
        <f t="shared" ref="AF138:AF201" si="32">100*AE138/AD138</f>
        <v>60</v>
      </c>
      <c r="AG138" s="54">
        <f t="shared" si="25"/>
        <v>55</v>
      </c>
      <c r="AH138" s="54">
        <f t="array" ref="AH138">SUM(IF($C138:$Y138&gt;20,1,0))</f>
        <v>1</v>
      </c>
      <c r="AI138" s="54">
        <f t="shared" ref="AI138:AI201" si="33">100*(AH138/AD138)</f>
        <v>10</v>
      </c>
      <c r="AJ138" s="54">
        <f t="shared" si="26"/>
        <v>10</v>
      </c>
      <c r="AK138" s="54">
        <f t="array" ref="AK138">SUM(IF($C138:$Y138&gt;40,1,0))</f>
        <v>0</v>
      </c>
      <c r="AL138" s="54">
        <f t="shared" ref="AL138:AL201" si="34">100*(AK138/AD138)</f>
        <v>0</v>
      </c>
      <c r="AM138" s="54">
        <f t="shared" si="27"/>
        <v>1.6666666666666667</v>
      </c>
      <c r="AN138" s="54">
        <f t="shared" ref="AN138:AN201" si="35">AVERAGE($F138:$S138)</f>
        <v>5.6322450492021652</v>
      </c>
      <c r="AO138" s="54">
        <f t="shared" ref="AO138:AO201" si="36">MEDIAN($F138:$S138)</f>
        <v>-1.305638024612088</v>
      </c>
      <c r="AP138" s="54"/>
      <c r="AQ138" s="54">
        <f t="shared" ref="AQ138:AQ201" si="37">MAX($F138:$S138)</f>
        <v>35.324796743441503</v>
      </c>
      <c r="AR138" s="14"/>
      <c r="AS138" s="14"/>
      <c r="AT138" s="14"/>
      <c r="AU138" s="14"/>
      <c r="AV138" s="14"/>
      <c r="AW138" s="14"/>
      <c r="AX138" s="14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/>
      <c r="CA138" s="13"/>
      <c r="CB138" s="13"/>
      <c r="CC138" s="13"/>
      <c r="CD138" s="13"/>
      <c r="CE138" s="13"/>
      <c r="CF138" s="13"/>
      <c r="CG138" s="13"/>
      <c r="CH138" s="13"/>
      <c r="CI138" s="13"/>
      <c r="CJ138" s="13"/>
      <c r="CK138" s="13"/>
      <c r="CL138" s="13"/>
      <c r="CM138" s="13"/>
      <c r="CN138" s="13"/>
      <c r="CO138" s="13"/>
      <c r="CP138" s="13"/>
      <c r="CQ138" s="13"/>
      <c r="CR138" s="13"/>
      <c r="CS138" s="13"/>
      <c r="CT138" s="13"/>
      <c r="CU138" s="13"/>
      <c r="CV138" s="13"/>
      <c r="CW138" s="13"/>
      <c r="CX138" s="13"/>
      <c r="CY138" s="13"/>
      <c r="CZ138" s="13"/>
      <c r="DA138" s="13"/>
      <c r="DB138" s="13"/>
      <c r="DC138" s="13"/>
      <c r="DD138" s="13"/>
      <c r="DE138" s="13"/>
      <c r="DF138" s="13"/>
      <c r="DG138" s="13"/>
      <c r="DH138" s="13"/>
      <c r="DI138" s="13"/>
      <c r="DJ138" s="13"/>
      <c r="DK138" s="13"/>
      <c r="DL138" s="13"/>
      <c r="DM138" s="13"/>
      <c r="DN138" s="13"/>
      <c r="DO138" s="13"/>
      <c r="DP138" s="13"/>
      <c r="DQ138" s="13"/>
      <c r="DR138" s="13"/>
      <c r="DS138" s="13"/>
      <c r="DT138" s="13"/>
      <c r="DU138" s="13"/>
      <c r="DV138" s="13"/>
      <c r="DW138" s="13"/>
      <c r="DX138" s="13"/>
      <c r="DY138" s="13"/>
      <c r="DZ138" s="13"/>
      <c r="EA138" s="13"/>
    </row>
    <row r="139" spans="1:131" x14ac:dyDescent="0.4">
      <c r="A139" s="13"/>
      <c r="B139" s="15">
        <v>1630</v>
      </c>
      <c r="D139" s="54">
        <v>8.1933633756658963E-2</v>
      </c>
      <c r="E139" s="54"/>
      <c r="F139" s="69">
        <v>13.492063492063492</v>
      </c>
      <c r="G139" s="54">
        <v>39.655172413793103</v>
      </c>
      <c r="H139" s="54"/>
      <c r="I139" s="54">
        <v>16.202485380116954</v>
      </c>
      <c r="J139" s="54">
        <v>-17.030806809190345</v>
      </c>
      <c r="K139" s="54">
        <v>-13.379448022490958</v>
      </c>
      <c r="L139" s="54">
        <v>10.970781647452931</v>
      </c>
      <c r="M139" s="54"/>
      <c r="N139" s="54"/>
      <c r="O139" s="54"/>
      <c r="P139" s="54">
        <v>8.1081081081081141</v>
      </c>
      <c r="Q139" s="54"/>
      <c r="R139" s="54">
        <v>1.5166322180778513</v>
      </c>
      <c r="S139" s="54">
        <v>16.666666666666675</v>
      </c>
      <c r="T139" s="54"/>
      <c r="U139" s="54"/>
      <c r="V139" s="54"/>
      <c r="W139" s="54"/>
      <c r="X139" s="54"/>
      <c r="Y139" s="54"/>
      <c r="Z139" s="54">
        <f t="shared" si="28"/>
        <v>7.628358872835447</v>
      </c>
      <c r="AA139" s="54">
        <f t="shared" si="29"/>
        <v>9.5394448777805216</v>
      </c>
      <c r="AB139" s="54">
        <f t="shared" si="24"/>
        <v>1.9397470549324904</v>
      </c>
      <c r="AC139" s="54">
        <f t="shared" si="30"/>
        <v>39.655172413793103</v>
      </c>
      <c r="AD139" s="54">
        <f t="shared" si="31"/>
        <v>10</v>
      </c>
      <c r="AE139" s="54">
        <f t="array" ref="AE139">SUM(IF($C139:$Y139&lt;0,1,0))</f>
        <v>2</v>
      </c>
      <c r="AF139" s="54">
        <f t="shared" si="32"/>
        <v>20</v>
      </c>
      <c r="AG139" s="54">
        <f t="shared" si="25"/>
        <v>46.666666666666664</v>
      </c>
      <c r="AH139" s="54">
        <f t="array" ref="AH139">SUM(IF($C139:$Y139&gt;20,1,0))</f>
        <v>1</v>
      </c>
      <c r="AI139" s="54">
        <f t="shared" si="33"/>
        <v>10</v>
      </c>
      <c r="AJ139" s="54">
        <f t="shared" si="26"/>
        <v>10</v>
      </c>
      <c r="AK139" s="54">
        <f t="array" ref="AK139">SUM(IF($C139:$Y139&gt;40,1,0))</f>
        <v>0</v>
      </c>
      <c r="AL139" s="54">
        <f t="shared" si="34"/>
        <v>0</v>
      </c>
      <c r="AM139" s="54">
        <f t="shared" si="27"/>
        <v>0</v>
      </c>
      <c r="AN139" s="54">
        <f t="shared" si="35"/>
        <v>8.4668505660664231</v>
      </c>
      <c r="AO139" s="54">
        <f t="shared" si="36"/>
        <v>10.970781647452931</v>
      </c>
      <c r="AP139" s="54"/>
      <c r="AQ139" s="54">
        <f t="shared" si="37"/>
        <v>39.655172413793103</v>
      </c>
      <c r="AR139" s="14"/>
      <c r="AS139" s="14"/>
      <c r="AT139" s="14"/>
      <c r="AU139" s="14"/>
      <c r="AV139" s="14"/>
      <c r="AW139" s="14"/>
      <c r="AX139" s="14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/>
      <c r="CB139" s="13"/>
      <c r="CC139" s="13"/>
      <c r="CD139" s="13"/>
      <c r="CE139" s="13"/>
      <c r="CF139" s="13"/>
      <c r="CG139" s="13"/>
      <c r="CH139" s="13"/>
      <c r="CI139" s="13"/>
      <c r="CJ139" s="13"/>
      <c r="CK139" s="13"/>
      <c r="CL139" s="13"/>
      <c r="CM139" s="13"/>
      <c r="CN139" s="13"/>
      <c r="CO139" s="13"/>
      <c r="CP139" s="13"/>
      <c r="CQ139" s="13"/>
      <c r="CR139" s="13"/>
      <c r="CS139" s="13"/>
      <c r="CT139" s="13"/>
      <c r="CU139" s="13"/>
      <c r="CV139" s="13"/>
      <c r="CW139" s="13"/>
      <c r="CX139" s="13"/>
      <c r="CY139" s="13"/>
      <c r="CZ139" s="13"/>
      <c r="DA139" s="13"/>
      <c r="DB139" s="13"/>
      <c r="DC139" s="13"/>
      <c r="DD139" s="13"/>
      <c r="DE139" s="13"/>
      <c r="DF139" s="13"/>
      <c r="DG139" s="13"/>
      <c r="DH139" s="13"/>
      <c r="DI139" s="13"/>
      <c r="DJ139" s="13"/>
      <c r="DK139" s="13"/>
      <c r="DL139" s="13"/>
      <c r="DM139" s="13"/>
      <c r="DN139" s="13"/>
      <c r="DO139" s="13"/>
      <c r="DP139" s="13"/>
      <c r="DQ139" s="13"/>
      <c r="DR139" s="13"/>
      <c r="DS139" s="13"/>
      <c r="DT139" s="13"/>
      <c r="DU139" s="13"/>
      <c r="DV139" s="13"/>
      <c r="DW139" s="13"/>
      <c r="DX139" s="13"/>
      <c r="DY139" s="13"/>
      <c r="DZ139" s="13"/>
      <c r="EA139" s="13"/>
    </row>
    <row r="140" spans="1:131" x14ac:dyDescent="0.4">
      <c r="A140" s="13"/>
      <c r="B140" s="15">
        <v>1631</v>
      </c>
      <c r="D140" s="54">
        <v>0.57306590257879542</v>
      </c>
      <c r="E140" s="54"/>
      <c r="F140" s="69">
        <v>-17.715617715617714</v>
      </c>
      <c r="G140" s="54">
        <v>-9.8765432098765427</v>
      </c>
      <c r="H140" s="54"/>
      <c r="I140" s="54">
        <v>-8.0216393488088347</v>
      </c>
      <c r="J140" s="54">
        <v>-7.697976023460285</v>
      </c>
      <c r="K140" s="54">
        <v>-8.3433675844400987</v>
      </c>
      <c r="L140" s="54">
        <v>-0.35062107890539984</v>
      </c>
      <c r="M140" s="54"/>
      <c r="N140" s="54"/>
      <c r="O140" s="54"/>
      <c r="P140" s="54">
        <v>2.1875000000000089</v>
      </c>
      <c r="Q140" s="54"/>
      <c r="R140" s="54">
        <v>15.883668903803127</v>
      </c>
      <c r="S140" s="54">
        <v>14.621848739495791</v>
      </c>
      <c r="T140" s="54"/>
      <c r="U140" s="54"/>
      <c r="V140" s="54"/>
      <c r="W140" s="54"/>
      <c r="X140" s="54"/>
      <c r="Y140" s="54"/>
      <c r="Z140" s="54">
        <f t="shared" si="28"/>
        <v>-1.873968141523116</v>
      </c>
      <c r="AA140" s="54">
        <f t="shared" si="29"/>
        <v>-4.0242985511828424</v>
      </c>
      <c r="AB140" s="54">
        <f t="shared" si="24"/>
        <v>2.0733343472393106</v>
      </c>
      <c r="AC140" s="54">
        <f t="shared" si="30"/>
        <v>15.883668903803127</v>
      </c>
      <c r="AD140" s="54">
        <f t="shared" si="31"/>
        <v>10</v>
      </c>
      <c r="AE140" s="54">
        <f t="array" ref="AE140">SUM(IF($C140:$Y140&lt;0,1,0))</f>
        <v>6</v>
      </c>
      <c r="AF140" s="54">
        <f t="shared" si="32"/>
        <v>60</v>
      </c>
      <c r="AG140" s="54">
        <f t="shared" si="25"/>
        <v>43.333333333333336</v>
      </c>
      <c r="AH140" s="54">
        <f t="array" ref="AH140">SUM(IF($C140:$Y140&gt;20,1,0))</f>
        <v>0</v>
      </c>
      <c r="AI140" s="54">
        <f t="shared" si="33"/>
        <v>0</v>
      </c>
      <c r="AJ140" s="54">
        <f t="shared" si="26"/>
        <v>8.3333333333333339</v>
      </c>
      <c r="AK140" s="54">
        <f t="array" ref="AK140">SUM(IF($C140:$Y140&gt;40,1,0))</f>
        <v>0</v>
      </c>
      <c r="AL140" s="54">
        <f t="shared" si="34"/>
        <v>0</v>
      </c>
      <c r="AM140" s="54">
        <f t="shared" si="27"/>
        <v>0</v>
      </c>
      <c r="AN140" s="54">
        <f t="shared" si="35"/>
        <v>-2.1458608130899943</v>
      </c>
      <c r="AO140" s="54">
        <f t="shared" si="36"/>
        <v>-7.697976023460285</v>
      </c>
      <c r="AP140" s="54"/>
      <c r="AQ140" s="54">
        <f t="shared" si="37"/>
        <v>15.883668903803127</v>
      </c>
      <c r="AR140" s="14"/>
      <c r="AS140" s="14"/>
      <c r="AT140" s="14"/>
      <c r="AU140" s="14"/>
      <c r="AV140" s="14"/>
      <c r="AW140" s="14"/>
      <c r="AX140" s="14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  <c r="DX140" s="13"/>
      <c r="DY140" s="13"/>
      <c r="DZ140" s="13"/>
      <c r="EA140" s="13"/>
    </row>
    <row r="141" spans="1:131" x14ac:dyDescent="0.4">
      <c r="A141" s="13"/>
      <c r="B141" s="15">
        <v>1632</v>
      </c>
      <c r="D141" s="54">
        <v>21.286121286121286</v>
      </c>
      <c r="E141" s="54"/>
      <c r="F141" s="69">
        <v>-6.7988668555240803</v>
      </c>
      <c r="G141" s="54">
        <v>-17.808219178082197</v>
      </c>
      <c r="H141" s="54"/>
      <c r="I141" s="54">
        <v>-17.688384937127989</v>
      </c>
      <c r="J141" s="54">
        <v>15.056825582222411</v>
      </c>
      <c r="K141" s="54">
        <v>-10.3440978643068</v>
      </c>
      <c r="L141" s="54">
        <v>-17.179371503754691</v>
      </c>
      <c r="M141" s="54"/>
      <c r="N141" s="54"/>
      <c r="O141" s="54"/>
      <c r="P141" s="54">
        <v>-3.669724770642202</v>
      </c>
      <c r="Q141" s="54"/>
      <c r="R141" s="54">
        <v>6.370656370656369</v>
      </c>
      <c r="S141" s="54">
        <v>-14.956011730205276</v>
      </c>
      <c r="T141" s="54"/>
      <c r="U141" s="54"/>
      <c r="V141" s="54"/>
      <c r="W141" s="54"/>
      <c r="X141" s="54"/>
      <c r="Y141" s="54"/>
      <c r="Z141" s="54">
        <f t="shared" si="28"/>
        <v>-4.5731073600643164</v>
      </c>
      <c r="AA141" s="54">
        <f t="shared" si="29"/>
        <v>-8.5714823599154393</v>
      </c>
      <c r="AB141" s="54">
        <f t="shared" si="24"/>
        <v>-0.23138301772251912</v>
      </c>
      <c r="AC141" s="54">
        <f t="shared" si="30"/>
        <v>21.286121286121286</v>
      </c>
      <c r="AD141" s="54">
        <f t="shared" si="31"/>
        <v>10</v>
      </c>
      <c r="AE141" s="54">
        <f t="array" ref="AE141">SUM(IF($C141:$Y141&lt;0,1,0))</f>
        <v>7</v>
      </c>
      <c r="AF141" s="54">
        <f t="shared" si="32"/>
        <v>70</v>
      </c>
      <c r="AG141" s="54">
        <f t="shared" si="25"/>
        <v>48.333333333333336</v>
      </c>
      <c r="AH141" s="54">
        <f t="array" ref="AH141">SUM(IF($C141:$Y141&gt;20,1,0))</f>
        <v>1</v>
      </c>
      <c r="AI141" s="54">
        <f t="shared" si="33"/>
        <v>10</v>
      </c>
      <c r="AJ141" s="54">
        <f t="shared" si="26"/>
        <v>6.666666666666667</v>
      </c>
      <c r="AK141" s="54">
        <f t="array" ref="AK141">SUM(IF($C141:$Y141&gt;40,1,0))</f>
        <v>0</v>
      </c>
      <c r="AL141" s="54">
        <f t="shared" si="34"/>
        <v>0</v>
      </c>
      <c r="AM141" s="54">
        <f t="shared" si="27"/>
        <v>0</v>
      </c>
      <c r="AN141" s="54">
        <f t="shared" si="35"/>
        <v>-7.4463549874182728</v>
      </c>
      <c r="AO141" s="54">
        <f t="shared" si="36"/>
        <v>-10.3440978643068</v>
      </c>
      <c r="AP141" s="54"/>
      <c r="AQ141" s="54">
        <f t="shared" si="37"/>
        <v>15.056825582222411</v>
      </c>
      <c r="AR141" s="14"/>
      <c r="AS141" s="14"/>
      <c r="AT141" s="14"/>
      <c r="AU141" s="14"/>
      <c r="AV141" s="14"/>
      <c r="AW141" s="14"/>
      <c r="AX141" s="14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  <c r="DW141" s="13"/>
      <c r="DX141" s="13"/>
      <c r="DY141" s="13"/>
      <c r="DZ141" s="13"/>
      <c r="EA141" s="13"/>
    </row>
    <row r="142" spans="1:131" x14ac:dyDescent="0.4">
      <c r="A142" s="13"/>
      <c r="B142" s="15">
        <v>1633</v>
      </c>
      <c r="D142" s="54">
        <v>-1.5100671140939603</v>
      </c>
      <c r="E142" s="54"/>
      <c r="F142" s="69">
        <v>1.5197568389057752</v>
      </c>
      <c r="G142" s="54">
        <v>3.3333333333333437</v>
      </c>
      <c r="H142" s="54"/>
      <c r="I142" s="54">
        <v>1.2317382230172864</v>
      </c>
      <c r="J142" s="54">
        <v>35.855053449640529</v>
      </c>
      <c r="K142" s="54">
        <v>-25.686260391955468</v>
      </c>
      <c r="L142" s="54">
        <v>-4.3171005146629415</v>
      </c>
      <c r="M142" s="54"/>
      <c r="N142" s="54"/>
      <c r="O142" s="54"/>
      <c r="P142" s="54">
        <v>-3.4920634920634908</v>
      </c>
      <c r="Q142" s="54"/>
      <c r="R142" s="54">
        <v>-3.4482758620689613</v>
      </c>
      <c r="S142" s="54">
        <v>-2.5862068965517238</v>
      </c>
      <c r="T142" s="54"/>
      <c r="U142" s="54"/>
      <c r="V142" s="54"/>
      <c r="W142" s="54"/>
      <c r="X142" s="54"/>
      <c r="Y142" s="54"/>
      <c r="Z142" s="54">
        <f t="shared" si="28"/>
        <v>8.9990757350038919E-2</v>
      </c>
      <c r="AA142" s="54">
        <f t="shared" si="29"/>
        <v>-2.0481370053228423</v>
      </c>
      <c r="AB142" s="54">
        <f t="shared" ref="AB142:AB205" si="38">AVERAGE(AA137:AA142)</f>
        <v>-0.76620623956369405</v>
      </c>
      <c r="AC142" s="54">
        <f t="shared" si="30"/>
        <v>35.855053449640529</v>
      </c>
      <c r="AD142" s="54">
        <f t="shared" si="31"/>
        <v>10</v>
      </c>
      <c r="AE142" s="54">
        <f t="array" ref="AE142">SUM(IF($C142:$Y142&lt;0,1,0))</f>
        <v>6</v>
      </c>
      <c r="AF142" s="54">
        <f t="shared" si="32"/>
        <v>60</v>
      </c>
      <c r="AG142" s="54">
        <f t="shared" ref="AG142:AG205" si="39">AVERAGE(AF137:AF142)</f>
        <v>51.666666666666664</v>
      </c>
      <c r="AH142" s="54">
        <f t="array" ref="AH142">SUM(IF($C142:$Y142&gt;20,1,0))</f>
        <v>1</v>
      </c>
      <c r="AI142" s="54">
        <f t="shared" si="33"/>
        <v>10</v>
      </c>
      <c r="AJ142" s="54">
        <f t="shared" ref="AJ142:AJ205" si="40">AVERAGE(AI137:AI142)</f>
        <v>6.666666666666667</v>
      </c>
      <c r="AK142" s="54">
        <f t="array" ref="AK142">SUM(IF($C142:$Y142&gt;40,1,0))</f>
        <v>0</v>
      </c>
      <c r="AL142" s="54">
        <f t="shared" si="34"/>
        <v>0</v>
      </c>
      <c r="AM142" s="54">
        <f t="shared" ref="AM142:AM205" si="41">AVERAGE(AL137:AL142)</f>
        <v>0</v>
      </c>
      <c r="AN142" s="54">
        <f t="shared" si="35"/>
        <v>0.26777496528826072</v>
      </c>
      <c r="AO142" s="54">
        <f t="shared" si="36"/>
        <v>-2.5862068965517238</v>
      </c>
      <c r="AP142" s="54"/>
      <c r="AQ142" s="54">
        <f t="shared" si="37"/>
        <v>35.855053449640529</v>
      </c>
      <c r="AR142" s="14"/>
      <c r="AS142" s="14"/>
      <c r="AT142" s="14"/>
      <c r="AU142" s="14"/>
      <c r="AV142" s="14"/>
      <c r="AW142" s="14"/>
      <c r="AX142" s="14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  <c r="DW142" s="13"/>
      <c r="DX142" s="13"/>
      <c r="DY142" s="13"/>
      <c r="DZ142" s="13"/>
      <c r="EA142" s="13"/>
    </row>
    <row r="143" spans="1:131" x14ac:dyDescent="0.4">
      <c r="A143" s="13"/>
      <c r="B143" s="15">
        <v>1634</v>
      </c>
      <c r="D143" s="54">
        <v>18.160136286201013</v>
      </c>
      <c r="E143" s="54"/>
      <c r="F143" s="69">
        <v>2.6946107784431139</v>
      </c>
      <c r="G143" s="54">
        <v>-4.8387096774193505</v>
      </c>
      <c r="H143" s="54"/>
      <c r="I143" s="54">
        <v>17.220727527365199</v>
      </c>
      <c r="J143" s="54">
        <v>6.6399129288339687</v>
      </c>
      <c r="K143" s="54">
        <v>-23.378394612722481</v>
      </c>
      <c r="L143" s="54">
        <v>6.3091744908454261</v>
      </c>
      <c r="M143" s="54"/>
      <c r="N143" s="54"/>
      <c r="O143" s="54"/>
      <c r="P143" s="54">
        <v>1.6447368421052655</v>
      </c>
      <c r="Q143" s="54"/>
      <c r="R143" s="54">
        <v>0.75187969924812581</v>
      </c>
      <c r="S143" s="54">
        <v>8.1415929203539896</v>
      </c>
      <c r="T143" s="54"/>
      <c r="U143" s="54"/>
      <c r="V143" s="54"/>
      <c r="W143" s="54"/>
      <c r="X143" s="54"/>
      <c r="Y143" s="54"/>
      <c r="Z143" s="54">
        <f t="shared" si="28"/>
        <v>3.3345667183254273</v>
      </c>
      <c r="AA143" s="54">
        <f t="shared" si="29"/>
        <v>4.5018926346442703</v>
      </c>
      <c r="AB143" s="54">
        <f t="shared" si="38"/>
        <v>-0.36278423397076959</v>
      </c>
      <c r="AC143" s="54">
        <f t="shared" si="30"/>
        <v>18.160136286201013</v>
      </c>
      <c r="AD143" s="54">
        <f t="shared" si="31"/>
        <v>10</v>
      </c>
      <c r="AE143" s="54">
        <f t="array" ref="AE143">SUM(IF($C143:$Y143&lt;0,1,0))</f>
        <v>2</v>
      </c>
      <c r="AF143" s="54">
        <f t="shared" si="32"/>
        <v>20</v>
      </c>
      <c r="AG143" s="54">
        <f t="shared" si="39"/>
        <v>48.333333333333336</v>
      </c>
      <c r="AH143" s="54">
        <f t="array" ref="AH143">SUM(IF($C143:$Y143&gt;20,1,0))</f>
        <v>0</v>
      </c>
      <c r="AI143" s="54">
        <f t="shared" si="33"/>
        <v>0</v>
      </c>
      <c r="AJ143" s="54">
        <f t="shared" si="40"/>
        <v>6.666666666666667</v>
      </c>
      <c r="AK143" s="54">
        <f t="array" ref="AK143">SUM(IF($C143:$Y143&gt;40,1,0))</f>
        <v>0</v>
      </c>
      <c r="AL143" s="54">
        <f t="shared" si="34"/>
        <v>0</v>
      </c>
      <c r="AM143" s="54">
        <f t="shared" si="41"/>
        <v>0</v>
      </c>
      <c r="AN143" s="54">
        <f t="shared" si="35"/>
        <v>1.6872812107836954</v>
      </c>
      <c r="AO143" s="54">
        <f t="shared" si="36"/>
        <v>2.6946107784431139</v>
      </c>
      <c r="AP143" s="54"/>
      <c r="AQ143" s="54">
        <f t="shared" si="37"/>
        <v>17.220727527365199</v>
      </c>
      <c r="AR143" s="14"/>
      <c r="AS143" s="14"/>
      <c r="AT143" s="14"/>
      <c r="AU143" s="14"/>
      <c r="AV143" s="14"/>
      <c r="AW143" s="14"/>
      <c r="AX143" s="14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  <c r="DA143" s="13"/>
      <c r="DB143" s="13"/>
      <c r="DC143" s="13"/>
      <c r="DD143" s="13"/>
      <c r="DE143" s="13"/>
      <c r="DF143" s="13"/>
      <c r="DG143" s="13"/>
      <c r="DH143" s="13"/>
      <c r="DI143" s="13"/>
      <c r="DJ143" s="13"/>
      <c r="DK143" s="13"/>
      <c r="DL143" s="13"/>
      <c r="DM143" s="13"/>
      <c r="DN143" s="13"/>
      <c r="DO143" s="13"/>
      <c r="DP143" s="13"/>
      <c r="DQ143" s="13"/>
      <c r="DR143" s="13"/>
      <c r="DS143" s="13"/>
      <c r="DT143" s="13"/>
      <c r="DU143" s="13"/>
      <c r="DV143" s="13"/>
      <c r="DW143" s="13"/>
      <c r="DX143" s="13"/>
      <c r="DY143" s="13"/>
      <c r="DZ143" s="13"/>
      <c r="EA143" s="13"/>
    </row>
    <row r="144" spans="1:131" x14ac:dyDescent="0.4">
      <c r="A144" s="13"/>
      <c r="B144" s="15">
        <v>1635</v>
      </c>
      <c r="D144" s="54">
        <v>16.349480968858131</v>
      </c>
      <c r="E144" s="54"/>
      <c r="F144" s="69">
        <v>7.2886297376093294</v>
      </c>
      <c r="G144" s="54">
        <v>-5.0847457627118615</v>
      </c>
      <c r="H144" s="54"/>
      <c r="I144" s="54">
        <v>31.310581397487546</v>
      </c>
      <c r="J144" s="54">
        <v>10.797086859903038</v>
      </c>
      <c r="K144" s="54">
        <v>65.647410390065971</v>
      </c>
      <c r="L144" s="54">
        <v>-7.5874144835526236</v>
      </c>
      <c r="M144" s="54"/>
      <c r="N144" s="54"/>
      <c r="O144" s="54"/>
      <c r="P144" s="54">
        <v>-0.97087378640776656</v>
      </c>
      <c r="Q144" s="54"/>
      <c r="R144" s="54">
        <v>-5.7835820895522527</v>
      </c>
      <c r="S144" s="54">
        <v>-2.2913256955810146</v>
      </c>
      <c r="T144" s="54"/>
      <c r="U144" s="54"/>
      <c r="V144" s="54"/>
      <c r="W144" s="54"/>
      <c r="X144" s="54"/>
      <c r="Y144" s="54"/>
      <c r="Z144" s="54">
        <f t="shared" si="28"/>
        <v>10.967524753611851</v>
      </c>
      <c r="AA144" s="54">
        <f t="shared" si="29"/>
        <v>3.158877975600781</v>
      </c>
      <c r="AB144" s="54">
        <f t="shared" si="38"/>
        <v>0.42604959526740815</v>
      </c>
      <c r="AC144" s="54">
        <f t="shared" si="30"/>
        <v>65.647410390065971</v>
      </c>
      <c r="AD144" s="54">
        <f t="shared" si="31"/>
        <v>10</v>
      </c>
      <c r="AE144" s="54">
        <f t="array" ref="AE144">SUM(IF($C144:$Y144&lt;0,1,0))</f>
        <v>5</v>
      </c>
      <c r="AF144" s="54">
        <f t="shared" si="32"/>
        <v>50</v>
      </c>
      <c r="AG144" s="54">
        <f t="shared" si="39"/>
        <v>46.666666666666664</v>
      </c>
      <c r="AH144" s="54">
        <f t="array" ref="AH144">SUM(IF($C144:$Y144&gt;20,1,0))</f>
        <v>2</v>
      </c>
      <c r="AI144" s="54">
        <f t="shared" si="33"/>
        <v>20</v>
      </c>
      <c r="AJ144" s="54">
        <f t="shared" si="40"/>
        <v>8.3333333333333339</v>
      </c>
      <c r="AK144" s="54">
        <f t="array" ref="AK144">SUM(IF($C144:$Y144&gt;40,1,0))</f>
        <v>1</v>
      </c>
      <c r="AL144" s="54">
        <f t="shared" si="34"/>
        <v>10</v>
      </c>
      <c r="AM144" s="54">
        <f t="shared" si="41"/>
        <v>1.6666666666666667</v>
      </c>
      <c r="AN144" s="54">
        <f t="shared" si="35"/>
        <v>10.369529618584487</v>
      </c>
      <c r="AO144" s="54">
        <f t="shared" si="36"/>
        <v>-0.97087378640776656</v>
      </c>
      <c r="AP144" s="54"/>
      <c r="AQ144" s="54">
        <f t="shared" si="37"/>
        <v>65.647410390065971</v>
      </c>
      <c r="AR144" s="14"/>
      <c r="AS144" s="14"/>
      <c r="AT144" s="14"/>
      <c r="AU144" s="14"/>
      <c r="AV144" s="14"/>
      <c r="AW144" s="14"/>
      <c r="AX144" s="14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3"/>
      <c r="CM144" s="13"/>
      <c r="CN144" s="13"/>
      <c r="CO144" s="13"/>
      <c r="CP144" s="13"/>
      <c r="CQ144" s="13"/>
      <c r="CR144" s="13"/>
      <c r="CS144" s="13"/>
      <c r="CT144" s="13"/>
      <c r="CU144" s="13"/>
      <c r="CV144" s="13"/>
      <c r="CW144" s="13"/>
      <c r="CX144" s="13"/>
      <c r="CY144" s="13"/>
      <c r="CZ144" s="13"/>
      <c r="DA144" s="13"/>
      <c r="DB144" s="13"/>
      <c r="DC144" s="13"/>
      <c r="DD144" s="13"/>
      <c r="DE144" s="13"/>
      <c r="DF144" s="13"/>
      <c r="DG144" s="13"/>
      <c r="DH144" s="13"/>
      <c r="DI144" s="13"/>
      <c r="DJ144" s="13"/>
      <c r="DK144" s="13"/>
      <c r="DL144" s="13"/>
      <c r="DM144" s="13"/>
      <c r="DN144" s="13"/>
      <c r="DO144" s="13"/>
      <c r="DP144" s="13"/>
      <c r="DQ144" s="13"/>
      <c r="DR144" s="13"/>
      <c r="DS144" s="13"/>
      <c r="DT144" s="13"/>
      <c r="DU144" s="13"/>
      <c r="DV144" s="13"/>
      <c r="DW144" s="13"/>
      <c r="DX144" s="13"/>
      <c r="DY144" s="13"/>
      <c r="DZ144" s="13"/>
      <c r="EA144" s="13"/>
    </row>
    <row r="145" spans="1:131" x14ac:dyDescent="0.4">
      <c r="A145" s="13"/>
      <c r="B145" s="15">
        <v>1636</v>
      </c>
      <c r="D145" s="54">
        <v>18.636926889714989</v>
      </c>
      <c r="E145" s="54"/>
      <c r="F145" s="69">
        <v>16.576086956521738</v>
      </c>
      <c r="G145" s="54">
        <v>-3.5714285714285698</v>
      </c>
      <c r="H145" s="54"/>
      <c r="I145" s="54">
        <v>27.159775940250729</v>
      </c>
      <c r="J145" s="54">
        <v>-12.735952325078904</v>
      </c>
      <c r="K145" s="54">
        <v>44.220015192620735</v>
      </c>
      <c r="L145" s="54">
        <v>-0.70489687592413253</v>
      </c>
      <c r="M145" s="54"/>
      <c r="N145" s="54"/>
      <c r="O145" s="54"/>
      <c r="P145" s="54">
        <v>-5.555555555555558</v>
      </c>
      <c r="Q145" s="54"/>
      <c r="R145" s="54">
        <v>5.1485148514851531</v>
      </c>
      <c r="S145" s="54">
        <v>-0.67001675041875597</v>
      </c>
      <c r="T145" s="54"/>
      <c r="U145" s="54"/>
      <c r="V145" s="54"/>
      <c r="W145" s="54"/>
      <c r="X145" s="54"/>
      <c r="Y145" s="54"/>
      <c r="Z145" s="54">
        <f t="shared" si="28"/>
        <v>8.8503469752187431</v>
      </c>
      <c r="AA145" s="54">
        <f t="shared" si="29"/>
        <v>2.2392490505331986</v>
      </c>
      <c r="AB145" s="54">
        <f t="shared" si="38"/>
        <v>-0.79064970927381228</v>
      </c>
      <c r="AC145" s="54">
        <f t="shared" si="30"/>
        <v>44.220015192620735</v>
      </c>
      <c r="AD145" s="54">
        <f t="shared" si="31"/>
        <v>10</v>
      </c>
      <c r="AE145" s="54">
        <f t="array" ref="AE145">SUM(IF($C145:$Y145&lt;0,1,0))</f>
        <v>5</v>
      </c>
      <c r="AF145" s="54">
        <f t="shared" si="32"/>
        <v>50</v>
      </c>
      <c r="AG145" s="54">
        <f t="shared" si="39"/>
        <v>51.666666666666664</v>
      </c>
      <c r="AH145" s="54">
        <f t="array" ref="AH145">SUM(IF($C145:$Y145&gt;20,1,0))</f>
        <v>2</v>
      </c>
      <c r="AI145" s="54">
        <f t="shared" si="33"/>
        <v>20</v>
      </c>
      <c r="AJ145" s="54">
        <f t="shared" si="40"/>
        <v>10</v>
      </c>
      <c r="AK145" s="54">
        <f t="array" ref="AK145">SUM(IF($C145:$Y145&gt;40,1,0))</f>
        <v>1</v>
      </c>
      <c r="AL145" s="54">
        <f t="shared" si="34"/>
        <v>10</v>
      </c>
      <c r="AM145" s="54">
        <f t="shared" si="41"/>
        <v>3.3333333333333335</v>
      </c>
      <c r="AN145" s="54">
        <f t="shared" si="35"/>
        <v>7.7629492069413812</v>
      </c>
      <c r="AO145" s="54">
        <f t="shared" si="36"/>
        <v>-0.67001675041875597</v>
      </c>
      <c r="AP145" s="54"/>
      <c r="AQ145" s="54">
        <f t="shared" si="37"/>
        <v>44.220015192620735</v>
      </c>
      <c r="AR145" s="14"/>
      <c r="AS145" s="14"/>
      <c r="AT145" s="14"/>
      <c r="AU145" s="14"/>
      <c r="AV145" s="14"/>
      <c r="AW145" s="14"/>
      <c r="AX145" s="14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3"/>
      <c r="CM145" s="13"/>
      <c r="CN145" s="13"/>
      <c r="CO145" s="13"/>
      <c r="CP145" s="13"/>
      <c r="CQ145" s="13"/>
      <c r="CR145" s="13"/>
      <c r="CS145" s="13"/>
      <c r="CT145" s="13"/>
      <c r="CU145" s="13"/>
      <c r="CV145" s="13"/>
      <c r="CW145" s="13"/>
      <c r="CX145" s="13"/>
      <c r="CY145" s="13"/>
      <c r="CZ145" s="13"/>
      <c r="DA145" s="13"/>
      <c r="DB145" s="13"/>
      <c r="DC145" s="13"/>
      <c r="DD145" s="13"/>
      <c r="DE145" s="13"/>
      <c r="DF145" s="13"/>
      <c r="DG145" s="13"/>
      <c r="DH145" s="13"/>
      <c r="DI145" s="13"/>
      <c r="DJ145" s="13"/>
      <c r="DK145" s="13"/>
      <c r="DL145" s="13"/>
      <c r="DM145" s="13"/>
      <c r="DN145" s="13"/>
      <c r="DO145" s="13"/>
      <c r="DP145" s="13"/>
      <c r="DQ145" s="13"/>
      <c r="DR145" s="13"/>
      <c r="DS145" s="13"/>
      <c r="DT145" s="13"/>
      <c r="DU145" s="13"/>
      <c r="DV145" s="13"/>
      <c r="DW145" s="13"/>
      <c r="DX145" s="13"/>
      <c r="DY145" s="13"/>
      <c r="DZ145" s="13"/>
      <c r="EA145" s="13"/>
    </row>
    <row r="146" spans="1:131" x14ac:dyDescent="0.4">
      <c r="A146" s="13"/>
      <c r="B146" s="15">
        <v>1637</v>
      </c>
      <c r="D146" s="54">
        <v>24.086066429914354</v>
      </c>
      <c r="E146" s="54"/>
      <c r="F146" s="69">
        <v>0</v>
      </c>
      <c r="G146" s="54">
        <v>3.7037037037036979</v>
      </c>
      <c r="H146" s="54"/>
      <c r="I146" s="54">
        <v>2.9761482778785711</v>
      </c>
      <c r="J146" s="54">
        <v>-18.199248029212768</v>
      </c>
      <c r="K146" s="54">
        <v>-18.419067727336071</v>
      </c>
      <c r="L146" s="54">
        <v>9.3820443318740843</v>
      </c>
      <c r="M146" s="54"/>
      <c r="N146" s="54"/>
      <c r="O146" s="54"/>
      <c r="P146" s="54">
        <v>23.183391003460208</v>
      </c>
      <c r="Q146" s="54"/>
      <c r="R146" s="54">
        <v>18.832391713747644</v>
      </c>
      <c r="S146" s="54">
        <v>4.7217537942664478</v>
      </c>
      <c r="T146" s="54"/>
      <c r="U146" s="54"/>
      <c r="V146" s="54"/>
      <c r="W146" s="54"/>
      <c r="X146" s="54"/>
      <c r="Y146" s="54"/>
      <c r="Z146" s="54">
        <f t="shared" si="28"/>
        <v>5.0267183498296166</v>
      </c>
      <c r="AA146" s="54">
        <f t="shared" si="29"/>
        <v>4.2127287489850733</v>
      </c>
      <c r="AB146" s="54">
        <f t="shared" si="38"/>
        <v>0.58218817408750678</v>
      </c>
      <c r="AC146" s="54">
        <f t="shared" si="30"/>
        <v>24.086066429914354</v>
      </c>
      <c r="AD146" s="54">
        <f t="shared" si="31"/>
        <v>10</v>
      </c>
      <c r="AE146" s="54">
        <f t="array" ref="AE146">SUM(IF($C146:$Y146&lt;0,1,0))</f>
        <v>2</v>
      </c>
      <c r="AF146" s="54">
        <f t="shared" si="32"/>
        <v>20</v>
      </c>
      <c r="AG146" s="54">
        <f t="shared" si="39"/>
        <v>45</v>
      </c>
      <c r="AH146" s="54">
        <f t="array" ref="AH146">SUM(IF($C146:$Y146&gt;20,1,0))</f>
        <v>2</v>
      </c>
      <c r="AI146" s="54">
        <f t="shared" si="33"/>
        <v>20</v>
      </c>
      <c r="AJ146" s="54">
        <f t="shared" si="40"/>
        <v>13.333333333333334</v>
      </c>
      <c r="AK146" s="54">
        <f t="array" ref="AK146">SUM(IF($C146:$Y146&gt;40,1,0))</f>
        <v>0</v>
      </c>
      <c r="AL146" s="54">
        <f t="shared" si="34"/>
        <v>0</v>
      </c>
      <c r="AM146" s="54">
        <f t="shared" si="41"/>
        <v>3.3333333333333335</v>
      </c>
      <c r="AN146" s="54">
        <f t="shared" si="35"/>
        <v>2.909013007597979</v>
      </c>
      <c r="AO146" s="54">
        <f t="shared" si="36"/>
        <v>3.7037037037036979</v>
      </c>
      <c r="AP146" s="54"/>
      <c r="AQ146" s="54">
        <f t="shared" si="37"/>
        <v>23.183391003460208</v>
      </c>
      <c r="AR146" s="14"/>
      <c r="AS146" s="14"/>
      <c r="AT146" s="14"/>
      <c r="AU146" s="14"/>
      <c r="AV146" s="14"/>
      <c r="AW146" s="14"/>
      <c r="AX146" s="14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13"/>
      <c r="CN146" s="13"/>
      <c r="CO146" s="13"/>
      <c r="CP146" s="13"/>
      <c r="CQ146" s="13"/>
      <c r="CR146" s="13"/>
      <c r="CS146" s="13"/>
      <c r="CT146" s="13"/>
      <c r="CU146" s="13"/>
      <c r="CV146" s="13"/>
      <c r="CW146" s="13"/>
      <c r="CX146" s="13"/>
      <c r="CY146" s="13"/>
      <c r="CZ146" s="13"/>
      <c r="DA146" s="13"/>
      <c r="DB146" s="13"/>
      <c r="DC146" s="13"/>
      <c r="DD146" s="13"/>
      <c r="DE146" s="13"/>
      <c r="DF146" s="13"/>
      <c r="DG146" s="13"/>
      <c r="DH146" s="13"/>
      <c r="DI146" s="13"/>
      <c r="DJ146" s="13"/>
      <c r="DK146" s="13"/>
      <c r="DL146" s="13"/>
      <c r="DM146" s="13"/>
      <c r="DN146" s="13"/>
      <c r="DO146" s="13"/>
      <c r="DP146" s="13"/>
      <c r="DQ146" s="13"/>
      <c r="DR146" s="13"/>
      <c r="DS146" s="13"/>
      <c r="DT146" s="13"/>
      <c r="DU146" s="13"/>
      <c r="DV146" s="13"/>
      <c r="DW146" s="13"/>
      <c r="DX146" s="13"/>
      <c r="DY146" s="13"/>
      <c r="DZ146" s="13"/>
      <c r="EA146" s="13"/>
    </row>
    <row r="147" spans="1:131" x14ac:dyDescent="0.4">
      <c r="A147" s="13"/>
      <c r="B147" s="15">
        <v>1638</v>
      </c>
      <c r="D147" s="54">
        <v>-15.134680134680135</v>
      </c>
      <c r="E147" s="54"/>
      <c r="F147" s="69">
        <v>12.354312354312354</v>
      </c>
      <c r="G147" s="54">
        <v>-1.7857142857142905</v>
      </c>
      <c r="H147" s="54"/>
      <c r="I147" s="54">
        <v>-13.398829279915429</v>
      </c>
      <c r="J147" s="54">
        <v>-23.355704697986567</v>
      </c>
      <c r="K147" s="54">
        <v>-27.570105001454245</v>
      </c>
      <c r="L147" s="54">
        <v>0.92905487233823081</v>
      </c>
      <c r="M147" s="54"/>
      <c r="N147" s="54"/>
      <c r="O147" s="54"/>
      <c r="P147" s="54">
        <v>-7.8651685393258397</v>
      </c>
      <c r="Q147" s="54"/>
      <c r="R147" s="54">
        <v>0.7923930269413848</v>
      </c>
      <c r="S147" s="54">
        <v>13.848631239935582</v>
      </c>
      <c r="T147" s="54"/>
      <c r="U147" s="54"/>
      <c r="V147" s="54"/>
      <c r="W147" s="54"/>
      <c r="X147" s="54"/>
      <c r="Y147" s="54"/>
      <c r="Z147" s="54">
        <f t="shared" si="28"/>
        <v>-6.1185810445548956</v>
      </c>
      <c r="AA147" s="54">
        <f t="shared" si="29"/>
        <v>-4.8254414125200649</v>
      </c>
      <c r="AB147" s="54">
        <f t="shared" si="38"/>
        <v>1.2065283319867359</v>
      </c>
      <c r="AC147" s="54">
        <f t="shared" si="30"/>
        <v>13.848631239935582</v>
      </c>
      <c r="AD147" s="54">
        <f t="shared" si="31"/>
        <v>10</v>
      </c>
      <c r="AE147" s="54">
        <f t="array" ref="AE147">SUM(IF($C147:$Y147&lt;0,1,0))</f>
        <v>6</v>
      </c>
      <c r="AF147" s="54">
        <f t="shared" si="32"/>
        <v>60</v>
      </c>
      <c r="AG147" s="54">
        <f t="shared" si="39"/>
        <v>43.333333333333336</v>
      </c>
      <c r="AH147" s="54">
        <f t="array" ref="AH147">SUM(IF($C147:$Y147&gt;20,1,0))</f>
        <v>0</v>
      </c>
      <c r="AI147" s="54">
        <f t="shared" si="33"/>
        <v>0</v>
      </c>
      <c r="AJ147" s="54">
        <f t="shared" si="40"/>
        <v>11.666666666666666</v>
      </c>
      <c r="AK147" s="54">
        <f t="array" ref="AK147">SUM(IF($C147:$Y147&gt;40,1,0))</f>
        <v>0</v>
      </c>
      <c r="AL147" s="54">
        <f t="shared" si="34"/>
        <v>0</v>
      </c>
      <c r="AM147" s="54">
        <f t="shared" si="41"/>
        <v>3.3333333333333335</v>
      </c>
      <c r="AN147" s="54">
        <f t="shared" si="35"/>
        <v>-5.1167922567632012</v>
      </c>
      <c r="AO147" s="54">
        <f t="shared" si="36"/>
        <v>-1.7857142857142905</v>
      </c>
      <c r="AP147" s="54"/>
      <c r="AQ147" s="54">
        <f t="shared" si="37"/>
        <v>13.848631239935582</v>
      </c>
      <c r="AR147" s="14"/>
      <c r="AS147" s="14"/>
      <c r="AT147" s="14"/>
      <c r="AU147" s="14"/>
      <c r="AV147" s="14"/>
      <c r="AW147" s="14"/>
      <c r="AX147" s="14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/>
      <c r="CJ147" s="13"/>
      <c r="CK147" s="13"/>
      <c r="CL147" s="13"/>
      <c r="CM147" s="13"/>
      <c r="CN147" s="13"/>
      <c r="CO147" s="13"/>
      <c r="CP147" s="13"/>
      <c r="CQ147" s="13"/>
      <c r="CR147" s="13"/>
      <c r="CS147" s="13"/>
      <c r="CT147" s="13"/>
      <c r="CU147" s="13"/>
      <c r="CV147" s="13"/>
      <c r="CW147" s="13"/>
      <c r="CX147" s="13"/>
      <c r="CY147" s="13"/>
      <c r="CZ147" s="13"/>
      <c r="DA147" s="13"/>
      <c r="DB147" s="13"/>
      <c r="DC147" s="13"/>
      <c r="DD147" s="13"/>
      <c r="DE147" s="13"/>
      <c r="DF147" s="13"/>
      <c r="DG147" s="13"/>
      <c r="DH147" s="13"/>
      <c r="DI147" s="13"/>
      <c r="DJ147" s="13"/>
      <c r="DK147" s="13"/>
      <c r="DL147" s="13"/>
      <c r="DM147" s="13"/>
      <c r="DN147" s="13"/>
      <c r="DO147" s="13"/>
      <c r="DP147" s="13"/>
      <c r="DQ147" s="13"/>
      <c r="DR147" s="13"/>
      <c r="DS147" s="13"/>
      <c r="DT147" s="13"/>
      <c r="DU147" s="13"/>
      <c r="DV147" s="13"/>
      <c r="DW147" s="13"/>
      <c r="DX147" s="13"/>
      <c r="DY147" s="13"/>
      <c r="DZ147" s="13"/>
      <c r="EA147" s="13"/>
    </row>
    <row r="148" spans="1:131" x14ac:dyDescent="0.4">
      <c r="A148" s="13"/>
      <c r="B148" s="15">
        <v>1639</v>
      </c>
      <c r="C148" s="54">
        <v>0</v>
      </c>
      <c r="D148" s="54">
        <v>-33.544931561198169</v>
      </c>
      <c r="E148" s="54"/>
      <c r="F148" s="69">
        <v>-8.5062240663900415</v>
      </c>
      <c r="G148" s="54">
        <v>34.545454545454547</v>
      </c>
      <c r="H148" s="54"/>
      <c r="I148" s="54">
        <v>-5.2919768403639429</v>
      </c>
      <c r="J148" s="54">
        <v>-23.992994746059548</v>
      </c>
      <c r="K148" s="54">
        <v>-14.171354392038078</v>
      </c>
      <c r="L148" s="54">
        <v>-3.4171643664295814</v>
      </c>
      <c r="M148" s="54"/>
      <c r="N148" s="54"/>
      <c r="O148" s="54"/>
      <c r="P148" s="54">
        <v>-12.804878048780488</v>
      </c>
      <c r="Q148" s="54"/>
      <c r="R148" s="54">
        <v>-4.8742138364779919</v>
      </c>
      <c r="S148" s="54">
        <v>-14.144271570014144</v>
      </c>
      <c r="T148" s="54"/>
      <c r="U148" s="54"/>
      <c r="V148" s="54"/>
      <c r="W148" s="54"/>
      <c r="X148" s="54"/>
      <c r="Y148" s="54"/>
      <c r="Z148" s="54">
        <f t="shared" si="28"/>
        <v>-7.8365958983906756</v>
      </c>
      <c r="AA148" s="54">
        <f t="shared" si="29"/>
        <v>-8.5062240663900415</v>
      </c>
      <c r="AB148" s="54">
        <f t="shared" si="38"/>
        <v>0.13018048847553634</v>
      </c>
      <c r="AC148" s="54">
        <f t="shared" si="30"/>
        <v>34.545454545454547</v>
      </c>
      <c r="AD148" s="54">
        <f t="shared" si="31"/>
        <v>11</v>
      </c>
      <c r="AE148" s="54">
        <f t="array" ref="AE148">SUM(IF($C148:$Y148&lt;0,1,0))</f>
        <v>9</v>
      </c>
      <c r="AF148" s="54">
        <f t="shared" si="32"/>
        <v>81.818181818181813</v>
      </c>
      <c r="AG148" s="54">
        <f t="shared" si="39"/>
        <v>46.969696969696969</v>
      </c>
      <c r="AH148" s="54">
        <f t="array" ref="AH148">SUM(IF($C148:$Y148&gt;20,1,0))</f>
        <v>1</v>
      </c>
      <c r="AI148" s="54">
        <f t="shared" si="33"/>
        <v>9.0909090909090917</v>
      </c>
      <c r="AJ148" s="54">
        <f t="shared" si="40"/>
        <v>11.515151515151516</v>
      </c>
      <c r="AK148" s="54">
        <f t="array" ref="AK148">SUM(IF($C148:$Y148&gt;40,1,0))</f>
        <v>0</v>
      </c>
      <c r="AL148" s="54">
        <f t="shared" si="34"/>
        <v>0</v>
      </c>
      <c r="AM148" s="54">
        <f t="shared" si="41"/>
        <v>3.3333333333333335</v>
      </c>
      <c r="AN148" s="54">
        <f t="shared" si="35"/>
        <v>-5.8508470356776963</v>
      </c>
      <c r="AO148" s="54">
        <f t="shared" si="36"/>
        <v>-8.5062240663900415</v>
      </c>
      <c r="AP148" s="54"/>
      <c r="AQ148" s="54">
        <f t="shared" si="37"/>
        <v>34.545454545454547</v>
      </c>
      <c r="AR148" s="14"/>
      <c r="AS148" s="14"/>
      <c r="AT148" s="14"/>
      <c r="AU148" s="14"/>
      <c r="AV148" s="14"/>
      <c r="AW148" s="14"/>
      <c r="AX148" s="14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/>
      <c r="CK148" s="13"/>
      <c r="CL148" s="13"/>
      <c r="CM148" s="13"/>
      <c r="CN148" s="13"/>
      <c r="CO148" s="13"/>
      <c r="CP148" s="13"/>
      <c r="CQ148" s="13"/>
      <c r="CR148" s="13"/>
      <c r="CS148" s="13"/>
      <c r="CT148" s="13"/>
      <c r="CU148" s="13"/>
      <c r="CV148" s="13"/>
      <c r="CW148" s="13"/>
      <c r="CX148" s="13"/>
      <c r="CY148" s="13"/>
      <c r="CZ148" s="13"/>
      <c r="DA148" s="13"/>
      <c r="DB148" s="13"/>
      <c r="DC148" s="13"/>
      <c r="DD148" s="13"/>
      <c r="DE148" s="13"/>
      <c r="DF148" s="13"/>
      <c r="DG148" s="13"/>
      <c r="DH148" s="13"/>
      <c r="DI148" s="13"/>
      <c r="DJ148" s="13"/>
      <c r="DK148" s="13"/>
      <c r="DL148" s="13"/>
      <c r="DM148" s="13"/>
      <c r="DN148" s="13"/>
      <c r="DO148" s="13"/>
      <c r="DP148" s="13"/>
      <c r="DQ148" s="13"/>
      <c r="DR148" s="13"/>
      <c r="DS148" s="13"/>
      <c r="DT148" s="13"/>
      <c r="DU148" s="13"/>
      <c r="DV148" s="13"/>
      <c r="DW148" s="13"/>
      <c r="DX148" s="13"/>
      <c r="DY148" s="13"/>
      <c r="DZ148" s="13"/>
      <c r="EA148" s="13"/>
    </row>
    <row r="149" spans="1:131" x14ac:dyDescent="0.4">
      <c r="A149" s="13"/>
      <c r="B149" s="15">
        <v>1640</v>
      </c>
      <c r="C149" s="54">
        <v>47.368421052631568</v>
      </c>
      <c r="D149" s="54">
        <v>-1.4925373134328401</v>
      </c>
      <c r="E149" s="54"/>
      <c r="F149" s="69">
        <v>-12.244897959183673</v>
      </c>
      <c r="G149" s="54">
        <v>-3.2094594594594628</v>
      </c>
      <c r="H149" s="54"/>
      <c r="I149" s="54">
        <v>-21.876115664171522</v>
      </c>
      <c r="J149" s="54">
        <v>-26.036866359447007</v>
      </c>
      <c r="K149" s="54">
        <v>-22.865824640219294</v>
      </c>
      <c r="L149" s="54">
        <v>5.2076765778060974</v>
      </c>
      <c r="M149" s="54"/>
      <c r="N149" s="54"/>
      <c r="O149" s="54"/>
      <c r="P149" s="54">
        <v>-2.7972027972028024</v>
      </c>
      <c r="Q149" s="54"/>
      <c r="R149" s="54">
        <v>-14.214876033057845</v>
      </c>
      <c r="S149" s="54">
        <v>-10.049423393739698</v>
      </c>
      <c r="T149" s="54"/>
      <c r="U149" s="54"/>
      <c r="V149" s="54"/>
      <c r="W149" s="54"/>
      <c r="X149" s="54"/>
      <c r="Y149" s="54"/>
      <c r="Z149" s="54">
        <f t="shared" si="28"/>
        <v>-5.655555089952407</v>
      </c>
      <c r="AA149" s="54">
        <f t="shared" si="29"/>
        <v>-10.049423393739698</v>
      </c>
      <c r="AB149" s="54">
        <f t="shared" si="38"/>
        <v>-2.2950388495884586</v>
      </c>
      <c r="AC149" s="54">
        <f t="shared" si="30"/>
        <v>47.368421052631568</v>
      </c>
      <c r="AD149" s="54">
        <f t="shared" si="31"/>
        <v>11</v>
      </c>
      <c r="AE149" s="54">
        <f t="array" ref="AE149">SUM(IF($C149:$Y149&lt;0,1,0))</f>
        <v>9</v>
      </c>
      <c r="AF149" s="54">
        <f t="shared" si="32"/>
        <v>81.818181818181813</v>
      </c>
      <c r="AG149" s="54">
        <f t="shared" si="39"/>
        <v>57.272727272727273</v>
      </c>
      <c r="AH149" s="54">
        <f t="array" ref="AH149">SUM(IF($C149:$Y149&gt;20,1,0))</f>
        <v>1</v>
      </c>
      <c r="AI149" s="54">
        <f t="shared" si="33"/>
        <v>9.0909090909090917</v>
      </c>
      <c r="AJ149" s="54">
        <f t="shared" si="40"/>
        <v>13.030303030303031</v>
      </c>
      <c r="AK149" s="54">
        <f t="array" ref="AK149">SUM(IF($C149:$Y149&gt;40,1,0))</f>
        <v>1</v>
      </c>
      <c r="AL149" s="54">
        <f t="shared" si="34"/>
        <v>9.0909090909090917</v>
      </c>
      <c r="AM149" s="54">
        <f t="shared" si="41"/>
        <v>4.8484848484848486</v>
      </c>
      <c r="AN149" s="54">
        <f t="shared" si="35"/>
        <v>-12.009665525408357</v>
      </c>
      <c r="AO149" s="54">
        <f t="shared" si="36"/>
        <v>-12.244897959183673</v>
      </c>
      <c r="AP149" s="54"/>
      <c r="AQ149" s="54">
        <f t="shared" si="37"/>
        <v>5.2076765778060974</v>
      </c>
      <c r="AR149" s="14"/>
      <c r="AS149" s="14"/>
      <c r="AT149" s="14"/>
      <c r="AU149" s="14"/>
      <c r="AV149" s="14"/>
      <c r="AW149" s="14"/>
      <c r="AX149" s="14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3"/>
      <c r="CM149" s="13"/>
      <c r="CN149" s="13"/>
      <c r="CO149" s="13"/>
      <c r="CP149" s="13"/>
      <c r="CQ149" s="13"/>
      <c r="CR149" s="13"/>
      <c r="CS149" s="13"/>
      <c r="CT149" s="13"/>
      <c r="CU149" s="13"/>
      <c r="CV149" s="13"/>
      <c r="CW149" s="13"/>
      <c r="CX149" s="13"/>
      <c r="CY149" s="13"/>
      <c r="CZ149" s="13"/>
      <c r="DA149" s="13"/>
      <c r="DB149" s="13"/>
      <c r="DC149" s="13"/>
      <c r="DD149" s="13"/>
      <c r="DE149" s="13"/>
      <c r="DF149" s="13"/>
      <c r="DG149" s="13"/>
      <c r="DH149" s="13"/>
      <c r="DI149" s="13"/>
      <c r="DJ149" s="13"/>
      <c r="DK149" s="13"/>
      <c r="DL149" s="13"/>
      <c r="DM149" s="13"/>
      <c r="DN149" s="13"/>
      <c r="DO149" s="13"/>
      <c r="DP149" s="13"/>
      <c r="DQ149" s="13"/>
      <c r="DR149" s="13"/>
      <c r="DS149" s="13"/>
      <c r="DT149" s="13"/>
      <c r="DU149" s="13"/>
      <c r="DV149" s="13"/>
      <c r="DW149" s="13"/>
      <c r="DX149" s="13"/>
      <c r="DY149" s="13"/>
      <c r="DZ149" s="13"/>
      <c r="EA149" s="13"/>
    </row>
    <row r="150" spans="1:131" x14ac:dyDescent="0.4">
      <c r="A150" s="13"/>
      <c r="B150" s="15">
        <v>1641</v>
      </c>
      <c r="C150" s="54">
        <v>39.285714285714299</v>
      </c>
      <c r="D150" s="54">
        <v>46.969696969696969</v>
      </c>
      <c r="E150" s="54"/>
      <c r="F150" s="69">
        <v>0.2583979328165375</v>
      </c>
      <c r="G150" s="54">
        <v>-19.022687609075039</v>
      </c>
      <c r="H150" s="54"/>
      <c r="I150" s="54">
        <v>-3.7013242428215576</v>
      </c>
      <c r="J150" s="54">
        <v>4.6728971962616717</v>
      </c>
      <c r="K150" s="54">
        <v>18.229867288009764</v>
      </c>
      <c r="L150" s="54">
        <v>-3.617034825570109</v>
      </c>
      <c r="M150" s="54"/>
      <c r="N150" s="54"/>
      <c r="O150" s="54"/>
      <c r="P150" s="54">
        <v>3.5971223021582732</v>
      </c>
      <c r="Q150" s="54"/>
      <c r="R150" s="54">
        <v>-14.25818882466282</v>
      </c>
      <c r="S150" s="54">
        <v>7.3260073260073222</v>
      </c>
      <c r="T150" s="54"/>
      <c r="U150" s="54"/>
      <c r="V150" s="54"/>
      <c r="W150" s="54"/>
      <c r="X150" s="54"/>
      <c r="Y150" s="54"/>
      <c r="Z150" s="54">
        <f t="shared" si="28"/>
        <v>7.2491334362304833</v>
      </c>
      <c r="AA150" s="54">
        <f t="shared" si="29"/>
        <v>3.5971223021582732</v>
      </c>
      <c r="AB150" s="54">
        <f t="shared" si="38"/>
        <v>-2.2219981284955437</v>
      </c>
      <c r="AC150" s="54">
        <f t="shared" si="30"/>
        <v>46.969696969696969</v>
      </c>
      <c r="AD150" s="54">
        <f t="shared" si="31"/>
        <v>11</v>
      </c>
      <c r="AE150" s="54">
        <f t="array" ref="AE150">SUM(IF($C150:$Y150&lt;0,1,0))</f>
        <v>4</v>
      </c>
      <c r="AF150" s="54">
        <f t="shared" si="32"/>
        <v>36.363636363636367</v>
      </c>
      <c r="AG150" s="54">
        <f t="shared" si="39"/>
        <v>55</v>
      </c>
      <c r="AH150" s="54">
        <f t="array" ref="AH150">SUM(IF($C150:$Y150&gt;20,1,0))</f>
        <v>2</v>
      </c>
      <c r="AI150" s="54">
        <f t="shared" si="33"/>
        <v>18.181818181818183</v>
      </c>
      <c r="AJ150" s="54">
        <f t="shared" si="40"/>
        <v>12.727272727272728</v>
      </c>
      <c r="AK150" s="54">
        <f t="array" ref="AK150">SUM(IF($C150:$Y150&gt;40,1,0))</f>
        <v>1</v>
      </c>
      <c r="AL150" s="54">
        <f t="shared" si="34"/>
        <v>9.0909090909090917</v>
      </c>
      <c r="AM150" s="54">
        <f t="shared" si="41"/>
        <v>4.6969696969696981</v>
      </c>
      <c r="AN150" s="54">
        <f t="shared" si="35"/>
        <v>-0.72388260631955037</v>
      </c>
      <c r="AO150" s="54">
        <f t="shared" si="36"/>
        <v>0.2583979328165375</v>
      </c>
      <c r="AP150" s="54"/>
      <c r="AQ150" s="54">
        <f t="shared" si="37"/>
        <v>18.229867288009764</v>
      </c>
      <c r="AR150" s="14"/>
      <c r="AS150" s="14"/>
      <c r="AT150" s="14"/>
      <c r="AU150" s="14"/>
      <c r="AV150" s="14"/>
      <c r="AW150" s="14"/>
      <c r="AX150" s="14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13"/>
      <c r="CN150" s="13"/>
      <c r="CO150" s="13"/>
      <c r="CP150" s="13"/>
      <c r="CQ150" s="13"/>
      <c r="CR150" s="13"/>
      <c r="CS150" s="13"/>
      <c r="CT150" s="13"/>
      <c r="CU150" s="13"/>
      <c r="CV150" s="13"/>
      <c r="CW150" s="13"/>
      <c r="CX150" s="13"/>
      <c r="CY150" s="13"/>
      <c r="CZ150" s="13"/>
      <c r="DA150" s="13"/>
      <c r="DB150" s="13"/>
      <c r="DC150" s="13"/>
      <c r="DD150" s="13"/>
      <c r="DE150" s="13"/>
      <c r="DF150" s="13"/>
      <c r="DG150" s="13"/>
      <c r="DH150" s="13"/>
      <c r="DI150" s="13"/>
      <c r="DJ150" s="13"/>
      <c r="DK150" s="13"/>
      <c r="DL150" s="13"/>
      <c r="DM150" s="13"/>
      <c r="DN150" s="13"/>
      <c r="DO150" s="13"/>
      <c r="DP150" s="13"/>
      <c r="DQ150" s="13"/>
      <c r="DR150" s="13"/>
      <c r="DS150" s="13"/>
      <c r="DT150" s="13"/>
      <c r="DU150" s="13"/>
      <c r="DV150" s="13"/>
      <c r="DW150" s="13"/>
      <c r="DX150" s="13"/>
      <c r="DY150" s="13"/>
      <c r="DZ150" s="13"/>
      <c r="EA150" s="13"/>
    </row>
    <row r="151" spans="1:131" x14ac:dyDescent="0.4">
      <c r="A151" s="13"/>
      <c r="B151" s="15">
        <v>1642</v>
      </c>
      <c r="C151" s="54">
        <v>28.205128205128215</v>
      </c>
      <c r="D151" s="54">
        <v>17.525773195876294</v>
      </c>
      <c r="E151" s="54"/>
      <c r="F151" s="69">
        <v>5.9278350515463911</v>
      </c>
      <c r="G151" s="54">
        <v>17.241379310344819</v>
      </c>
      <c r="H151" s="54"/>
      <c r="I151" s="54">
        <v>5.1893943540177512</v>
      </c>
      <c r="J151" s="54">
        <v>28.273809523809533</v>
      </c>
      <c r="K151" s="54">
        <v>29.771328056288482</v>
      </c>
      <c r="L151" s="54">
        <v>-3.5125861060937291</v>
      </c>
      <c r="M151" s="54"/>
      <c r="N151" s="54"/>
      <c r="O151" s="54"/>
      <c r="P151" s="54">
        <v>1.388888888888884</v>
      </c>
      <c r="Q151" s="54"/>
      <c r="R151" s="54">
        <v>-3.5955056179775347</v>
      </c>
      <c r="S151" s="54">
        <v>-4.9488054607508492</v>
      </c>
      <c r="T151" s="54"/>
      <c r="U151" s="54"/>
      <c r="V151" s="54"/>
      <c r="W151" s="54"/>
      <c r="X151" s="54"/>
      <c r="Y151" s="54"/>
      <c r="Z151" s="54">
        <f t="shared" si="28"/>
        <v>11.042421763734387</v>
      </c>
      <c r="AA151" s="54">
        <f t="shared" si="29"/>
        <v>5.9278350515463911</v>
      </c>
      <c r="AB151" s="54">
        <f t="shared" si="38"/>
        <v>-1.6072337949933442</v>
      </c>
      <c r="AC151" s="54">
        <f t="shared" si="30"/>
        <v>29.771328056288482</v>
      </c>
      <c r="AD151" s="54">
        <f t="shared" si="31"/>
        <v>11</v>
      </c>
      <c r="AE151" s="54">
        <f t="array" ref="AE151">SUM(IF($C151:$Y151&lt;0,1,0))</f>
        <v>3</v>
      </c>
      <c r="AF151" s="54">
        <f t="shared" si="32"/>
        <v>27.272727272727273</v>
      </c>
      <c r="AG151" s="54">
        <f t="shared" si="39"/>
        <v>51.212121212121211</v>
      </c>
      <c r="AH151" s="54">
        <f t="array" ref="AH151">SUM(IF($C151:$Y151&gt;20,1,0))</f>
        <v>3</v>
      </c>
      <c r="AI151" s="54">
        <f t="shared" si="33"/>
        <v>27.27272727272727</v>
      </c>
      <c r="AJ151" s="54">
        <f t="shared" si="40"/>
        <v>13.939393939393939</v>
      </c>
      <c r="AK151" s="54">
        <f t="array" ref="AK151">SUM(IF($C151:$Y151&gt;40,1,0))</f>
        <v>0</v>
      </c>
      <c r="AL151" s="54">
        <f t="shared" si="34"/>
        <v>0</v>
      </c>
      <c r="AM151" s="54">
        <f t="shared" si="41"/>
        <v>3.0303030303030307</v>
      </c>
      <c r="AN151" s="54">
        <f t="shared" si="35"/>
        <v>8.4150820000081925</v>
      </c>
      <c r="AO151" s="54">
        <f t="shared" si="36"/>
        <v>5.1893943540177512</v>
      </c>
      <c r="AP151" s="54"/>
      <c r="AQ151" s="54">
        <f t="shared" si="37"/>
        <v>29.771328056288482</v>
      </c>
      <c r="AR151" s="14"/>
      <c r="AS151" s="14"/>
      <c r="AT151" s="14"/>
      <c r="AU151" s="14"/>
      <c r="AV151" s="14"/>
      <c r="AW151" s="14"/>
      <c r="AX151" s="14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13"/>
      <c r="CO151" s="13"/>
      <c r="CP151" s="13"/>
      <c r="CQ151" s="13"/>
      <c r="CR151" s="13"/>
      <c r="CS151" s="13"/>
      <c r="CT151" s="13"/>
      <c r="CU151" s="13"/>
      <c r="CV151" s="13"/>
      <c r="CW151" s="13"/>
      <c r="CX151" s="13"/>
      <c r="CY151" s="13"/>
      <c r="CZ151" s="13"/>
      <c r="DA151" s="13"/>
      <c r="DB151" s="13"/>
      <c r="DC151" s="13"/>
      <c r="DD151" s="13"/>
      <c r="DE151" s="13"/>
      <c r="DF151" s="13"/>
      <c r="DG151" s="13"/>
      <c r="DH151" s="13"/>
      <c r="DI151" s="13"/>
      <c r="DJ151" s="13"/>
      <c r="DK151" s="13"/>
      <c r="DL151" s="13"/>
      <c r="DM151" s="13"/>
      <c r="DN151" s="13"/>
      <c r="DO151" s="13"/>
      <c r="DP151" s="13"/>
      <c r="DQ151" s="13"/>
      <c r="DR151" s="13"/>
      <c r="DS151" s="13"/>
      <c r="DT151" s="13"/>
      <c r="DU151" s="13"/>
      <c r="DV151" s="13"/>
      <c r="DW151" s="13"/>
      <c r="DX151" s="13"/>
      <c r="DY151" s="13"/>
      <c r="DZ151" s="13"/>
      <c r="EA151" s="13"/>
    </row>
    <row r="152" spans="1:131" x14ac:dyDescent="0.4">
      <c r="A152" s="13"/>
      <c r="B152" s="15">
        <v>1643</v>
      </c>
      <c r="C152" s="54">
        <v>-50</v>
      </c>
      <c r="D152" s="54">
        <v>-34.210526315789465</v>
      </c>
      <c r="E152" s="35"/>
      <c r="F152" s="69">
        <v>3.1630170316301705</v>
      </c>
      <c r="G152" s="54">
        <v>4.4117647058823595</v>
      </c>
      <c r="H152" s="54"/>
      <c r="I152" s="54">
        <v>14.65675866949752</v>
      </c>
      <c r="J152" s="54">
        <v>-13.457076566125291</v>
      </c>
      <c r="K152" s="54">
        <v>17.030837126508292</v>
      </c>
      <c r="L152" s="54">
        <v>5.5845447142673699</v>
      </c>
      <c r="M152" s="54"/>
      <c r="N152" s="54"/>
      <c r="O152" s="54"/>
      <c r="P152" s="54">
        <v>5.4794520547945202</v>
      </c>
      <c r="Q152" s="54"/>
      <c r="R152" s="54">
        <v>-11.655011655011659</v>
      </c>
      <c r="S152" s="54">
        <v>-0.71813285457810183</v>
      </c>
      <c r="T152" s="54"/>
      <c r="U152" s="54"/>
      <c r="V152" s="54"/>
      <c r="W152" s="54"/>
      <c r="X152" s="54"/>
      <c r="Y152" s="54"/>
      <c r="Z152" s="54">
        <f t="shared" si="28"/>
        <v>-5.4285793717203896</v>
      </c>
      <c r="AA152" s="54">
        <f t="shared" si="29"/>
        <v>3.1630170316301705</v>
      </c>
      <c r="AB152" s="54">
        <f t="shared" si="38"/>
        <v>-1.7821857478858283</v>
      </c>
      <c r="AC152" s="54">
        <f t="shared" si="30"/>
        <v>17.030837126508292</v>
      </c>
      <c r="AD152" s="54">
        <f t="shared" si="31"/>
        <v>11</v>
      </c>
      <c r="AE152" s="54">
        <f t="array" ref="AE152">SUM(IF($C152:$Y152&lt;0,1,0))</f>
        <v>5</v>
      </c>
      <c r="AF152" s="54">
        <f t="shared" si="32"/>
        <v>45.454545454545453</v>
      </c>
      <c r="AG152" s="54">
        <f t="shared" si="39"/>
        <v>55.454545454545446</v>
      </c>
      <c r="AH152" s="54">
        <f t="array" ref="AH152">SUM(IF($C152:$Y152&gt;20,1,0))</f>
        <v>0</v>
      </c>
      <c r="AI152" s="54">
        <f t="shared" si="33"/>
        <v>0</v>
      </c>
      <c r="AJ152" s="54">
        <f t="shared" si="40"/>
        <v>10.606060606060607</v>
      </c>
      <c r="AK152" s="54">
        <f t="array" ref="AK152">SUM(IF($C152:$Y152&gt;40,1,0))</f>
        <v>0</v>
      </c>
      <c r="AL152" s="54">
        <f t="shared" si="34"/>
        <v>0</v>
      </c>
      <c r="AM152" s="54">
        <f t="shared" si="41"/>
        <v>3.0303030303030307</v>
      </c>
      <c r="AN152" s="54">
        <f t="shared" si="35"/>
        <v>2.7217948029850199</v>
      </c>
      <c r="AO152" s="54">
        <f t="shared" si="36"/>
        <v>4.4117647058823595</v>
      </c>
      <c r="AP152" s="54"/>
      <c r="AQ152" s="54">
        <f t="shared" si="37"/>
        <v>17.030837126508292</v>
      </c>
      <c r="AR152" s="14"/>
      <c r="AS152" s="14"/>
      <c r="AT152" s="14"/>
      <c r="AU152" s="14"/>
      <c r="AV152" s="14"/>
      <c r="AW152" s="14"/>
      <c r="AX152" s="14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/>
      <c r="CO152" s="13"/>
      <c r="CP152" s="13"/>
      <c r="CQ152" s="13"/>
      <c r="CR152" s="13"/>
      <c r="CS152" s="13"/>
      <c r="CT152" s="13"/>
      <c r="CU152" s="13"/>
      <c r="CV152" s="13"/>
      <c r="CW152" s="13"/>
      <c r="CX152" s="13"/>
      <c r="CY152" s="13"/>
      <c r="CZ152" s="13"/>
      <c r="DA152" s="13"/>
      <c r="DB152" s="13"/>
      <c r="DC152" s="13"/>
      <c r="DD152" s="13"/>
      <c r="DE152" s="13"/>
      <c r="DF152" s="13"/>
      <c r="DG152" s="13"/>
      <c r="DH152" s="13"/>
      <c r="DI152" s="13"/>
      <c r="DJ152" s="13"/>
      <c r="DK152" s="13"/>
      <c r="DL152" s="13"/>
      <c r="DM152" s="13"/>
      <c r="DN152" s="13"/>
      <c r="DO152" s="13"/>
      <c r="DP152" s="13"/>
      <c r="DQ152" s="13"/>
      <c r="DR152" s="13"/>
      <c r="DS152" s="13"/>
      <c r="DT152" s="13"/>
      <c r="DU152" s="13"/>
      <c r="DV152" s="13"/>
      <c r="DW152" s="13"/>
      <c r="DX152" s="13"/>
      <c r="DY152" s="13"/>
      <c r="DZ152" s="13"/>
      <c r="EA152" s="13"/>
    </row>
    <row r="153" spans="1:131" x14ac:dyDescent="0.4">
      <c r="A153" s="13"/>
      <c r="B153" s="15">
        <v>1644</v>
      </c>
      <c r="C153" s="54">
        <v>0</v>
      </c>
      <c r="D153" s="54">
        <v>-17.333333333333336</v>
      </c>
      <c r="E153" s="35"/>
      <c r="F153" s="69">
        <v>5.6603773584905666</v>
      </c>
      <c r="G153" s="54">
        <v>-3.3450704225352124</v>
      </c>
      <c r="H153" s="54"/>
      <c r="I153" s="54">
        <v>4.6068701308718873</v>
      </c>
      <c r="J153" s="54">
        <v>-2.9490616621983934</v>
      </c>
      <c r="K153" s="54">
        <v>8.4909188613306696</v>
      </c>
      <c r="L153" s="54">
        <v>3.6583379770916968</v>
      </c>
      <c r="M153" s="54"/>
      <c r="N153" s="54"/>
      <c r="O153" s="54"/>
      <c r="P153" s="54">
        <v>25</v>
      </c>
      <c r="Q153" s="54"/>
      <c r="R153" s="54">
        <v>6.5963060686015762</v>
      </c>
      <c r="S153" s="54">
        <v>-3.9783001808318286</v>
      </c>
      <c r="T153" s="54"/>
      <c r="U153" s="54"/>
      <c r="V153" s="54"/>
      <c r="W153" s="54"/>
      <c r="X153" s="54"/>
      <c r="Y153" s="54"/>
      <c r="Z153" s="54">
        <f t="shared" si="28"/>
        <v>2.4006404361352391</v>
      </c>
      <c r="AA153" s="54">
        <f t="shared" si="29"/>
        <v>3.6583379770916968</v>
      </c>
      <c r="AB153" s="54">
        <f t="shared" si="38"/>
        <v>-0.36822251628386821</v>
      </c>
      <c r="AC153" s="54">
        <f t="shared" si="30"/>
        <v>25</v>
      </c>
      <c r="AD153" s="54">
        <f t="shared" si="31"/>
        <v>11</v>
      </c>
      <c r="AE153" s="54">
        <f t="array" ref="AE153">SUM(IF($C153:$Y153&lt;0,1,0))</f>
        <v>4</v>
      </c>
      <c r="AF153" s="54">
        <f t="shared" si="32"/>
        <v>36.363636363636367</v>
      </c>
      <c r="AG153" s="54">
        <f t="shared" si="39"/>
        <v>51.515151515151523</v>
      </c>
      <c r="AH153" s="54">
        <f t="array" ref="AH153">SUM(IF($C153:$Y153&gt;20,1,0))</f>
        <v>1</v>
      </c>
      <c r="AI153" s="54">
        <f t="shared" si="33"/>
        <v>9.0909090909090917</v>
      </c>
      <c r="AJ153" s="54">
        <f t="shared" si="40"/>
        <v>12.121212121212123</v>
      </c>
      <c r="AK153" s="54">
        <f t="array" ref="AK153">SUM(IF($C153:$Y153&gt;40,1,0))</f>
        <v>0</v>
      </c>
      <c r="AL153" s="54">
        <f t="shared" si="34"/>
        <v>0</v>
      </c>
      <c r="AM153" s="54">
        <f t="shared" si="41"/>
        <v>3.0303030303030307</v>
      </c>
      <c r="AN153" s="54">
        <f t="shared" si="35"/>
        <v>4.8600420145356624</v>
      </c>
      <c r="AO153" s="54">
        <f t="shared" si="36"/>
        <v>4.6068701308718873</v>
      </c>
      <c r="AP153" s="54"/>
      <c r="AQ153" s="54">
        <f t="shared" si="37"/>
        <v>25</v>
      </c>
      <c r="AR153" s="14"/>
      <c r="AS153" s="14"/>
      <c r="AT153" s="14"/>
      <c r="AU153" s="14"/>
      <c r="AV153" s="14"/>
      <c r="AW153" s="14"/>
      <c r="AX153" s="14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  <c r="CP153" s="13"/>
      <c r="CQ153" s="13"/>
      <c r="CR153" s="13"/>
      <c r="CS153" s="13"/>
      <c r="CT153" s="13"/>
      <c r="CU153" s="13"/>
      <c r="CV153" s="13"/>
      <c r="CW153" s="13"/>
      <c r="CX153" s="13"/>
      <c r="CY153" s="13"/>
      <c r="CZ153" s="13"/>
      <c r="DA153" s="13"/>
      <c r="DB153" s="13"/>
      <c r="DC153" s="13"/>
      <c r="DD153" s="13"/>
      <c r="DE153" s="13"/>
      <c r="DF153" s="13"/>
      <c r="DG153" s="13"/>
      <c r="DH153" s="13"/>
      <c r="DI153" s="13"/>
      <c r="DJ153" s="13"/>
      <c r="DK153" s="13"/>
      <c r="DL153" s="13"/>
      <c r="DM153" s="13"/>
      <c r="DN153" s="13"/>
      <c r="DO153" s="13"/>
      <c r="DP153" s="13"/>
      <c r="DQ153" s="13"/>
      <c r="DR153" s="13"/>
      <c r="DS153" s="13"/>
      <c r="DT153" s="13"/>
      <c r="DU153" s="13"/>
      <c r="DV153" s="13"/>
      <c r="DW153" s="13"/>
      <c r="DX153" s="13"/>
      <c r="DY153" s="13"/>
      <c r="DZ153" s="13"/>
      <c r="EA153" s="13"/>
    </row>
    <row r="154" spans="1:131" x14ac:dyDescent="0.4">
      <c r="A154" s="13"/>
      <c r="B154" s="15">
        <v>1645</v>
      </c>
      <c r="C154" s="54">
        <v>0</v>
      </c>
      <c r="D154" s="54">
        <v>-3.2258064516129004</v>
      </c>
      <c r="E154" s="35"/>
      <c r="F154" s="69">
        <v>9.8214285714285712</v>
      </c>
      <c r="G154" s="54">
        <v>-24.225865209471763</v>
      </c>
      <c r="H154" s="54"/>
      <c r="I154" s="54">
        <v>-20.649511093395457</v>
      </c>
      <c r="J154" s="54">
        <v>-28.453038674033149</v>
      </c>
      <c r="K154" s="54">
        <v>-18.432209388291437</v>
      </c>
      <c r="L154" s="54">
        <v>-5.8282551676311574</v>
      </c>
      <c r="M154" s="54"/>
      <c r="N154" s="54"/>
      <c r="O154" s="54"/>
      <c r="P154" s="54">
        <v>-17.402597402597397</v>
      </c>
      <c r="Q154" s="54"/>
      <c r="R154" s="54">
        <v>-2.2277227722772297</v>
      </c>
      <c r="S154" s="54">
        <v>8.0979284369114843</v>
      </c>
      <c r="T154" s="54"/>
      <c r="U154" s="54"/>
      <c r="V154" s="54"/>
      <c r="W154" s="54"/>
      <c r="X154" s="54"/>
      <c r="Y154" s="54"/>
      <c r="Z154" s="54">
        <f t="shared" si="28"/>
        <v>-9.3205135591791315</v>
      </c>
      <c r="AA154" s="54">
        <f t="shared" si="29"/>
        <v>-5.8282551676311574</v>
      </c>
      <c r="AB154" s="54">
        <f t="shared" si="38"/>
        <v>7.8105633509279418E-2</v>
      </c>
      <c r="AC154" s="54">
        <f t="shared" si="30"/>
        <v>9.8214285714285712</v>
      </c>
      <c r="AD154" s="54">
        <f t="shared" si="31"/>
        <v>11</v>
      </c>
      <c r="AE154" s="54">
        <f t="array" ref="AE154">SUM(IF($C154:$Y154&lt;0,1,0))</f>
        <v>8</v>
      </c>
      <c r="AF154" s="54">
        <f t="shared" si="32"/>
        <v>72.727272727272734</v>
      </c>
      <c r="AG154" s="54">
        <f t="shared" si="39"/>
        <v>50.000000000000007</v>
      </c>
      <c r="AH154" s="54">
        <f t="array" ref="AH154">SUM(IF($C154:$Y154&gt;20,1,0))</f>
        <v>0</v>
      </c>
      <c r="AI154" s="54">
        <f t="shared" si="33"/>
        <v>0</v>
      </c>
      <c r="AJ154" s="54">
        <f t="shared" si="40"/>
        <v>10.606060606060607</v>
      </c>
      <c r="AK154" s="54">
        <f t="array" ref="AK154">SUM(IF($C154:$Y154&gt;40,1,0))</f>
        <v>0</v>
      </c>
      <c r="AL154" s="54">
        <f t="shared" si="34"/>
        <v>0</v>
      </c>
      <c r="AM154" s="54">
        <f t="shared" si="41"/>
        <v>3.0303030303030307</v>
      </c>
      <c r="AN154" s="54">
        <f t="shared" si="35"/>
        <v>-11.033315855484169</v>
      </c>
      <c r="AO154" s="54">
        <f t="shared" si="36"/>
        <v>-17.402597402597397</v>
      </c>
      <c r="AP154" s="54"/>
      <c r="AQ154" s="54">
        <f t="shared" si="37"/>
        <v>9.8214285714285712</v>
      </c>
      <c r="AR154" s="14"/>
      <c r="AS154" s="14"/>
      <c r="AT154" s="14"/>
      <c r="AU154" s="14"/>
      <c r="AV154" s="14"/>
      <c r="AW154" s="14"/>
      <c r="AX154" s="14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/>
      <c r="CQ154" s="13"/>
      <c r="CR154" s="13"/>
      <c r="CS154" s="13"/>
      <c r="CT154" s="13"/>
      <c r="CU154" s="13"/>
      <c r="CV154" s="13"/>
      <c r="CW154" s="13"/>
      <c r="CX154" s="13"/>
      <c r="CY154" s="13"/>
      <c r="CZ154" s="13"/>
      <c r="DA154" s="13"/>
      <c r="DB154" s="13"/>
      <c r="DC154" s="13"/>
      <c r="DD154" s="13"/>
      <c r="DE154" s="13"/>
      <c r="DF154" s="13"/>
      <c r="DG154" s="13"/>
      <c r="DH154" s="13"/>
      <c r="DI154" s="13"/>
      <c r="DJ154" s="13"/>
      <c r="DK154" s="13"/>
      <c r="DL154" s="13"/>
      <c r="DM154" s="13"/>
      <c r="DN154" s="13"/>
      <c r="DO154" s="13"/>
      <c r="DP154" s="13"/>
      <c r="DQ154" s="13"/>
      <c r="DR154" s="13"/>
      <c r="DS154" s="13"/>
      <c r="DT154" s="13"/>
      <c r="DU154" s="13"/>
      <c r="DV154" s="13"/>
      <c r="DW154" s="13"/>
      <c r="DX154" s="13"/>
      <c r="DY154" s="13"/>
      <c r="DZ154" s="13"/>
      <c r="EA154" s="13"/>
    </row>
    <row r="155" spans="1:131" x14ac:dyDescent="0.4">
      <c r="A155" s="13"/>
      <c r="B155" s="15">
        <v>1646</v>
      </c>
      <c r="C155" s="54">
        <v>19.999999999999996</v>
      </c>
      <c r="D155" s="54">
        <v>-10</v>
      </c>
      <c r="E155" s="35"/>
      <c r="F155" s="69">
        <v>-10.975609756097562</v>
      </c>
      <c r="G155" s="54">
        <v>15.384615384615374</v>
      </c>
      <c r="H155" s="54"/>
      <c r="I155" s="54">
        <v>-13.615984405458098</v>
      </c>
      <c r="J155" s="54">
        <v>18.532818532818538</v>
      </c>
      <c r="K155" s="54">
        <v>-2.5392840755712798</v>
      </c>
      <c r="L155" s="54">
        <v>-3.8205847482365551</v>
      </c>
      <c r="M155" s="54"/>
      <c r="N155" s="54"/>
      <c r="O155" s="54"/>
      <c r="P155" s="54">
        <v>-1.5723270440251569</v>
      </c>
      <c r="Q155" s="54"/>
      <c r="R155" s="54">
        <v>6.0759493670886178</v>
      </c>
      <c r="S155" s="54">
        <v>-0.87108013937282625</v>
      </c>
      <c r="T155" s="54"/>
      <c r="U155" s="54"/>
      <c r="V155" s="54"/>
      <c r="W155" s="54"/>
      <c r="X155" s="54"/>
      <c r="Y155" s="54"/>
      <c r="Z155" s="54">
        <f t="shared" si="28"/>
        <v>1.5089557377964589</v>
      </c>
      <c r="AA155" s="54">
        <f t="shared" si="29"/>
        <v>-1.5723270440251569</v>
      </c>
      <c r="AB155" s="54">
        <f t="shared" si="38"/>
        <v>1.4909550251283694</v>
      </c>
      <c r="AC155" s="54">
        <f t="shared" si="30"/>
        <v>19.999999999999996</v>
      </c>
      <c r="AD155" s="54">
        <f t="shared" si="31"/>
        <v>11</v>
      </c>
      <c r="AE155" s="54">
        <f t="array" ref="AE155">SUM(IF($C155:$Y155&lt;0,1,0))</f>
        <v>7</v>
      </c>
      <c r="AF155" s="54">
        <f t="shared" si="32"/>
        <v>63.636363636363633</v>
      </c>
      <c r="AG155" s="54">
        <f t="shared" si="39"/>
        <v>46.969696969696969</v>
      </c>
      <c r="AH155" s="54">
        <f t="array" ref="AH155">SUM(IF($C155:$Y155&gt;20,1,0))</f>
        <v>0</v>
      </c>
      <c r="AI155" s="54">
        <f t="shared" si="33"/>
        <v>0</v>
      </c>
      <c r="AJ155" s="54">
        <f t="shared" si="40"/>
        <v>9.0909090909090917</v>
      </c>
      <c r="AK155" s="54">
        <f t="array" ref="AK155">SUM(IF($C155:$Y155&gt;40,1,0))</f>
        <v>0</v>
      </c>
      <c r="AL155" s="54">
        <f t="shared" si="34"/>
        <v>0</v>
      </c>
      <c r="AM155" s="54">
        <f t="shared" si="41"/>
        <v>1.5151515151515154</v>
      </c>
      <c r="AN155" s="54">
        <f t="shared" si="35"/>
        <v>0.73316812397345033</v>
      </c>
      <c r="AO155" s="54">
        <f t="shared" si="36"/>
        <v>-1.5723270440251569</v>
      </c>
      <c r="AP155" s="54"/>
      <c r="AQ155" s="54">
        <f t="shared" si="37"/>
        <v>18.532818532818538</v>
      </c>
      <c r="AR155" s="14"/>
      <c r="AS155" s="14"/>
      <c r="AT155" s="14"/>
      <c r="AU155" s="14"/>
      <c r="AV155" s="14"/>
      <c r="AW155" s="14"/>
      <c r="AX155" s="14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13"/>
      <c r="CO155" s="13"/>
      <c r="CP155" s="13"/>
      <c r="CQ155" s="13"/>
      <c r="CR155" s="13"/>
      <c r="CS155" s="13"/>
      <c r="CT155" s="13"/>
      <c r="CU155" s="13"/>
      <c r="CV155" s="13"/>
      <c r="CW155" s="13"/>
      <c r="CX155" s="13"/>
      <c r="CY155" s="13"/>
      <c r="CZ155" s="13"/>
      <c r="DA155" s="13"/>
      <c r="DB155" s="13"/>
      <c r="DC155" s="13"/>
      <c r="DD155" s="13"/>
      <c r="DE155" s="13"/>
      <c r="DF155" s="13"/>
      <c r="DG155" s="13"/>
      <c r="DH155" s="13"/>
      <c r="DI155" s="13"/>
      <c r="DJ155" s="13"/>
      <c r="DK155" s="13"/>
      <c r="DL155" s="13"/>
      <c r="DM155" s="13"/>
      <c r="DN155" s="13"/>
      <c r="DO155" s="13"/>
      <c r="DP155" s="13"/>
      <c r="DQ155" s="13"/>
      <c r="DR155" s="13"/>
      <c r="DS155" s="13"/>
      <c r="DT155" s="13"/>
      <c r="DU155" s="13"/>
      <c r="DV155" s="13"/>
      <c r="DW155" s="13"/>
      <c r="DX155" s="13"/>
      <c r="DY155" s="13"/>
      <c r="DZ155" s="13"/>
      <c r="EA155" s="13"/>
    </row>
    <row r="156" spans="1:131" x14ac:dyDescent="0.4">
      <c r="A156" s="13"/>
      <c r="B156" s="15">
        <v>1647</v>
      </c>
      <c r="C156" s="54">
        <v>33.333333333333329</v>
      </c>
      <c r="D156" s="54">
        <v>-9.259259259259256</v>
      </c>
      <c r="E156" s="35"/>
      <c r="F156" s="69">
        <v>3.6529680365296802</v>
      </c>
      <c r="G156" s="54">
        <v>48.333333333333343</v>
      </c>
      <c r="H156" s="54"/>
      <c r="I156" s="54">
        <v>-2.3771650759985725</v>
      </c>
      <c r="J156" s="54">
        <v>57.980456026058661</v>
      </c>
      <c r="K156" s="54">
        <v>30.718476631541272</v>
      </c>
      <c r="L156" s="54">
        <v>3.7620058800888367</v>
      </c>
      <c r="M156" s="54"/>
      <c r="N156" s="54"/>
      <c r="O156" s="54"/>
      <c r="P156" s="54">
        <v>12.140575079872207</v>
      </c>
      <c r="Q156" s="54"/>
      <c r="R156" s="54">
        <v>0.47732696897373472</v>
      </c>
      <c r="S156" s="54">
        <v>17.223198594024613</v>
      </c>
      <c r="T156" s="54"/>
      <c r="U156" s="54"/>
      <c r="V156" s="54"/>
      <c r="W156" s="54"/>
      <c r="X156" s="54"/>
      <c r="Y156" s="54"/>
      <c r="Z156" s="54">
        <f t="shared" si="28"/>
        <v>17.816840868045258</v>
      </c>
      <c r="AA156" s="54">
        <f t="shared" si="29"/>
        <v>12.140575079872207</v>
      </c>
      <c r="AB156" s="54">
        <f t="shared" si="38"/>
        <v>2.9148638214140252</v>
      </c>
      <c r="AC156" s="54">
        <f t="shared" si="30"/>
        <v>57.980456026058661</v>
      </c>
      <c r="AD156" s="54">
        <f t="shared" si="31"/>
        <v>11</v>
      </c>
      <c r="AE156" s="54">
        <f t="array" ref="AE156">SUM(IF($C156:$Y156&lt;0,1,0))</f>
        <v>2</v>
      </c>
      <c r="AF156" s="54">
        <f t="shared" si="32"/>
        <v>18.181818181818183</v>
      </c>
      <c r="AG156" s="54">
        <f t="shared" si="39"/>
        <v>43.939393939393938</v>
      </c>
      <c r="AH156" s="54">
        <f t="array" ref="AH156">SUM(IF($C156:$Y156&gt;20,1,0))</f>
        <v>4</v>
      </c>
      <c r="AI156" s="54">
        <f t="shared" si="33"/>
        <v>36.363636363636367</v>
      </c>
      <c r="AJ156" s="54">
        <f t="shared" si="40"/>
        <v>12.121212121212119</v>
      </c>
      <c r="AK156" s="54">
        <f t="array" ref="AK156">SUM(IF($C156:$Y156&gt;40,1,0))</f>
        <v>2</v>
      </c>
      <c r="AL156" s="54">
        <f t="shared" si="34"/>
        <v>18.181818181818183</v>
      </c>
      <c r="AM156" s="54">
        <f t="shared" si="41"/>
        <v>3.0303030303030307</v>
      </c>
      <c r="AN156" s="54">
        <f t="shared" si="35"/>
        <v>19.101241719380418</v>
      </c>
      <c r="AO156" s="54">
        <f t="shared" si="36"/>
        <v>12.140575079872207</v>
      </c>
      <c r="AP156" s="54"/>
      <c r="AQ156" s="54">
        <f t="shared" si="37"/>
        <v>57.980456026058661</v>
      </c>
      <c r="AR156" s="14"/>
      <c r="AS156" s="14"/>
      <c r="AT156" s="14"/>
      <c r="AU156" s="14"/>
      <c r="AV156" s="14"/>
      <c r="AW156" s="14"/>
      <c r="AX156" s="14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/>
      <c r="CS156" s="13"/>
      <c r="CT156" s="13"/>
      <c r="CU156" s="13"/>
      <c r="CV156" s="13"/>
      <c r="CW156" s="13"/>
      <c r="CX156" s="13"/>
      <c r="CY156" s="13"/>
      <c r="CZ156" s="13"/>
      <c r="DA156" s="13"/>
      <c r="DB156" s="13"/>
      <c r="DC156" s="13"/>
      <c r="DD156" s="13"/>
      <c r="DE156" s="13"/>
      <c r="DF156" s="13"/>
      <c r="DG156" s="13"/>
      <c r="DH156" s="13"/>
      <c r="DI156" s="13"/>
      <c r="DJ156" s="13"/>
      <c r="DK156" s="13"/>
      <c r="DL156" s="13"/>
      <c r="DM156" s="13"/>
      <c r="DN156" s="13"/>
      <c r="DO156" s="13"/>
      <c r="DP156" s="13"/>
      <c r="DQ156" s="13"/>
      <c r="DR156" s="13"/>
      <c r="DS156" s="13"/>
      <c r="DT156" s="13"/>
      <c r="DU156" s="13"/>
      <c r="DV156" s="13"/>
      <c r="DW156" s="13"/>
      <c r="DX156" s="13"/>
      <c r="DY156" s="13"/>
      <c r="DZ156" s="13"/>
      <c r="EA156" s="13"/>
    </row>
    <row r="157" spans="1:131" x14ac:dyDescent="0.4">
      <c r="A157" s="13"/>
      <c r="B157" s="15">
        <v>1648</v>
      </c>
      <c r="C157" s="54">
        <v>-22.499999999999996</v>
      </c>
      <c r="D157" s="54">
        <v>14.285714285714279</v>
      </c>
      <c r="E157" s="35"/>
      <c r="F157" s="69">
        <v>-5.9471365638766516</v>
      </c>
      <c r="G157" s="54">
        <v>-2.6685393258427004</v>
      </c>
      <c r="H157" s="54"/>
      <c r="I157" s="54">
        <v>11.51673279282387</v>
      </c>
      <c r="J157" s="54">
        <v>19.793814432989688</v>
      </c>
      <c r="K157" s="54">
        <v>91.844075875063595</v>
      </c>
      <c r="L157" s="54">
        <v>13.871611036474141</v>
      </c>
      <c r="M157" s="54"/>
      <c r="N157" s="54"/>
      <c r="O157" s="54"/>
      <c r="P157" s="54">
        <v>-15.384615384615385</v>
      </c>
      <c r="Q157" s="54"/>
      <c r="R157" s="54">
        <v>13.539192399049881</v>
      </c>
      <c r="S157" s="54">
        <v>15.442278860569726</v>
      </c>
      <c r="T157" s="54"/>
      <c r="U157" s="54"/>
      <c r="V157" s="54"/>
      <c r="W157" s="54"/>
      <c r="X157" s="54"/>
      <c r="Y157" s="54"/>
      <c r="Z157" s="54">
        <f t="shared" si="28"/>
        <v>12.163011673486404</v>
      </c>
      <c r="AA157" s="54">
        <f t="shared" si="29"/>
        <v>13.539192399049881</v>
      </c>
      <c r="AB157" s="54">
        <f t="shared" si="38"/>
        <v>4.1834233793312734</v>
      </c>
      <c r="AC157" s="54">
        <f t="shared" si="30"/>
        <v>91.844075875063595</v>
      </c>
      <c r="AD157" s="54">
        <f t="shared" si="31"/>
        <v>11</v>
      </c>
      <c r="AE157" s="54">
        <f t="array" ref="AE157">SUM(IF($C157:$Y157&lt;0,1,0))</f>
        <v>4</v>
      </c>
      <c r="AF157" s="54">
        <f t="shared" si="32"/>
        <v>36.363636363636367</v>
      </c>
      <c r="AG157" s="54">
        <f t="shared" si="39"/>
        <v>45.45454545454546</v>
      </c>
      <c r="AH157" s="54">
        <f t="array" ref="AH157">SUM(IF($C157:$Y157&gt;20,1,0))</f>
        <v>1</v>
      </c>
      <c r="AI157" s="54">
        <f t="shared" si="33"/>
        <v>9.0909090909090917</v>
      </c>
      <c r="AJ157" s="54">
        <f t="shared" si="40"/>
        <v>9.0909090909090917</v>
      </c>
      <c r="AK157" s="54">
        <f t="array" ref="AK157">SUM(IF($C157:$Y157&gt;40,1,0))</f>
        <v>1</v>
      </c>
      <c r="AL157" s="54">
        <f t="shared" si="34"/>
        <v>9.0909090909090917</v>
      </c>
      <c r="AM157" s="54">
        <f t="shared" si="41"/>
        <v>4.5454545454545459</v>
      </c>
      <c r="AN157" s="54">
        <f t="shared" si="35"/>
        <v>15.778601569181795</v>
      </c>
      <c r="AO157" s="54">
        <f t="shared" si="36"/>
        <v>13.539192399049881</v>
      </c>
      <c r="AP157" s="54"/>
      <c r="AQ157" s="54">
        <f t="shared" si="37"/>
        <v>91.844075875063595</v>
      </c>
      <c r="AR157" s="14"/>
      <c r="AS157" s="14"/>
      <c r="AT157" s="14"/>
      <c r="AU157" s="14"/>
      <c r="AV157" s="14"/>
      <c r="AW157" s="14"/>
      <c r="AX157" s="14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13"/>
      <c r="CO157" s="13"/>
      <c r="CP157" s="13"/>
      <c r="CQ157" s="13"/>
      <c r="CR157" s="13"/>
      <c r="CS157" s="13"/>
      <c r="CT157" s="13"/>
      <c r="CU157" s="13"/>
      <c r="CV157" s="13"/>
      <c r="CW157" s="13"/>
      <c r="CX157" s="13"/>
      <c r="CY157" s="13"/>
      <c r="CZ157" s="13"/>
      <c r="DA157" s="13"/>
      <c r="DB157" s="13"/>
      <c r="DC157" s="13"/>
      <c r="DD157" s="13"/>
      <c r="DE157" s="13"/>
      <c r="DF157" s="13"/>
      <c r="DG157" s="13"/>
      <c r="DH157" s="13"/>
      <c r="DI157" s="13"/>
      <c r="DJ157" s="13"/>
      <c r="DK157" s="13"/>
      <c r="DL157" s="13"/>
      <c r="DM157" s="13"/>
      <c r="DN157" s="13"/>
      <c r="DO157" s="13"/>
      <c r="DP157" s="13"/>
      <c r="DQ157" s="13"/>
      <c r="DR157" s="13"/>
      <c r="DS157" s="13"/>
      <c r="DT157" s="13"/>
      <c r="DU157" s="13"/>
      <c r="DV157" s="13"/>
      <c r="DW157" s="13"/>
      <c r="DX157" s="13"/>
      <c r="DY157" s="13"/>
      <c r="DZ157" s="13"/>
      <c r="EA157" s="13"/>
    </row>
    <row r="158" spans="1:131" x14ac:dyDescent="0.4">
      <c r="A158" s="13"/>
      <c r="B158" s="15">
        <v>1649</v>
      </c>
      <c r="C158" s="54">
        <v>-29.032258064516125</v>
      </c>
      <c r="D158" s="54">
        <v>4.6428571428571486</v>
      </c>
      <c r="E158" s="35"/>
      <c r="F158" s="69">
        <v>-2.5761124121779861</v>
      </c>
      <c r="G158" s="54">
        <v>3.8961038961038863</v>
      </c>
      <c r="H158" s="54"/>
      <c r="I158" s="54">
        <v>11.617149108336667</v>
      </c>
      <c r="J158" s="54">
        <v>87.607573149741839</v>
      </c>
      <c r="K158" s="54">
        <v>-8.1000988127286728</v>
      </c>
      <c r="L158" s="54">
        <v>5.2854928894696895</v>
      </c>
      <c r="M158" s="54"/>
      <c r="N158" s="54"/>
      <c r="O158" s="54"/>
      <c r="P158" s="54">
        <v>15.151515151515159</v>
      </c>
      <c r="Q158" s="54"/>
      <c r="R158" s="54">
        <v>0.51574560381983936</v>
      </c>
      <c r="S158" s="54">
        <v>6.62337662337662</v>
      </c>
      <c r="T158" s="54"/>
      <c r="U158" s="54"/>
      <c r="V158" s="54"/>
      <c r="W158" s="54"/>
      <c r="X158" s="54"/>
      <c r="Y158" s="54"/>
      <c r="Z158" s="54">
        <f t="shared" si="28"/>
        <v>8.6937585705270966</v>
      </c>
      <c r="AA158" s="54">
        <f t="shared" si="29"/>
        <v>4.6428571428571486</v>
      </c>
      <c r="AB158" s="54">
        <f t="shared" si="38"/>
        <v>4.4300633978691035</v>
      </c>
      <c r="AC158" s="54">
        <f t="shared" si="30"/>
        <v>87.607573149741839</v>
      </c>
      <c r="AD158" s="54">
        <f t="shared" si="31"/>
        <v>11</v>
      </c>
      <c r="AE158" s="54">
        <f t="array" ref="AE158">SUM(IF($C158:$Y158&lt;0,1,0))</f>
        <v>3</v>
      </c>
      <c r="AF158" s="54">
        <f t="shared" si="32"/>
        <v>27.272727272727273</v>
      </c>
      <c r="AG158" s="54">
        <f t="shared" si="39"/>
        <v>42.424242424242429</v>
      </c>
      <c r="AH158" s="54">
        <f t="array" ref="AH158">SUM(IF($C158:$Y158&gt;20,1,0))</f>
        <v>1</v>
      </c>
      <c r="AI158" s="54">
        <f t="shared" si="33"/>
        <v>9.0909090909090917</v>
      </c>
      <c r="AJ158" s="54">
        <f t="shared" si="40"/>
        <v>10.606060606060607</v>
      </c>
      <c r="AK158" s="54">
        <f t="array" ref="AK158">SUM(IF($C158:$Y158&gt;40,1,0))</f>
        <v>1</v>
      </c>
      <c r="AL158" s="54">
        <f t="shared" si="34"/>
        <v>9.0909090909090917</v>
      </c>
      <c r="AM158" s="54">
        <f t="shared" si="41"/>
        <v>6.0606060606060614</v>
      </c>
      <c r="AN158" s="54">
        <f t="shared" si="35"/>
        <v>13.335638355273003</v>
      </c>
      <c r="AO158" s="54">
        <f t="shared" si="36"/>
        <v>5.2854928894696895</v>
      </c>
      <c r="AP158" s="54"/>
      <c r="AQ158" s="54">
        <f t="shared" si="37"/>
        <v>87.607573149741839</v>
      </c>
      <c r="AR158" s="14"/>
      <c r="AS158" s="14"/>
      <c r="AT158" s="14"/>
      <c r="AU158" s="14"/>
      <c r="AV158" s="14"/>
      <c r="AW158" s="14"/>
      <c r="AX158" s="14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3"/>
      <c r="CM158" s="13"/>
      <c r="CN158" s="13"/>
      <c r="CO158" s="13"/>
      <c r="CP158" s="13"/>
      <c r="CQ158" s="13"/>
      <c r="CR158" s="13"/>
      <c r="CS158" s="13"/>
      <c r="CT158" s="13"/>
      <c r="CU158" s="13"/>
      <c r="CV158" s="13"/>
      <c r="CW158" s="13"/>
      <c r="CX158" s="13"/>
      <c r="CY158" s="13"/>
      <c r="CZ158" s="13"/>
      <c r="DA158" s="13"/>
      <c r="DB158" s="13"/>
      <c r="DC158" s="13"/>
      <c r="DD158" s="13"/>
      <c r="DE158" s="13"/>
      <c r="DF158" s="13"/>
      <c r="DG158" s="13"/>
      <c r="DH158" s="13"/>
      <c r="DI158" s="13"/>
      <c r="DJ158" s="13"/>
      <c r="DK158" s="13"/>
      <c r="DL158" s="13"/>
      <c r="DM158" s="13"/>
      <c r="DN158" s="13"/>
      <c r="DO158" s="13"/>
      <c r="DP158" s="13"/>
      <c r="DQ158" s="13"/>
      <c r="DR158" s="13"/>
      <c r="DS158" s="13"/>
      <c r="DT158" s="13"/>
      <c r="DU158" s="13"/>
      <c r="DV158" s="13"/>
      <c r="DW158" s="13"/>
      <c r="DX158" s="13"/>
      <c r="DY158" s="13"/>
      <c r="DZ158" s="13"/>
      <c r="EA158" s="13"/>
    </row>
    <row r="159" spans="1:131" x14ac:dyDescent="0.4">
      <c r="A159" s="13"/>
      <c r="B159" s="15">
        <v>1650</v>
      </c>
      <c r="C159" s="54">
        <v>-18.181818181818187</v>
      </c>
      <c r="D159" s="54">
        <v>33.105802047781573</v>
      </c>
      <c r="E159" s="35"/>
      <c r="F159" s="69">
        <v>-0.48076923076923078</v>
      </c>
      <c r="G159" s="54">
        <v>-11.111111111111116</v>
      </c>
      <c r="H159" s="54"/>
      <c r="I159" s="54">
        <v>9.2519402430476401</v>
      </c>
      <c r="J159" s="54">
        <v>-25.504587155963311</v>
      </c>
      <c r="K159" s="54">
        <v>-5.3857333653869297</v>
      </c>
      <c r="L159" s="54">
        <v>5.9406310790547145</v>
      </c>
      <c r="M159" s="54"/>
      <c r="N159" s="54"/>
      <c r="O159" s="54"/>
      <c r="P159" s="54">
        <v>-4.0935672514619936</v>
      </c>
      <c r="Q159" s="54"/>
      <c r="R159" s="54">
        <v>-10.295284111875691</v>
      </c>
      <c r="S159" s="54">
        <v>2.1924482338611551</v>
      </c>
      <c r="T159" s="54"/>
      <c r="U159" s="54"/>
      <c r="V159" s="54"/>
      <c r="W159" s="54"/>
      <c r="X159" s="54"/>
      <c r="Y159" s="54"/>
      <c r="Z159" s="54">
        <f t="shared" si="28"/>
        <v>-2.2329135276946706</v>
      </c>
      <c r="AA159" s="54">
        <f t="shared" si="29"/>
        <v>-4.0935672514619936</v>
      </c>
      <c r="AB159" s="54">
        <f t="shared" si="38"/>
        <v>3.1380791931101548</v>
      </c>
      <c r="AC159" s="54">
        <f t="shared" si="30"/>
        <v>33.105802047781573</v>
      </c>
      <c r="AD159" s="54">
        <f t="shared" si="31"/>
        <v>11</v>
      </c>
      <c r="AE159" s="54">
        <f t="array" ref="AE159">SUM(IF($C159:$Y159&lt;0,1,0))</f>
        <v>7</v>
      </c>
      <c r="AF159" s="54">
        <f t="shared" si="32"/>
        <v>63.636363636363633</v>
      </c>
      <c r="AG159" s="54">
        <f t="shared" si="39"/>
        <v>46.969696969696976</v>
      </c>
      <c r="AH159" s="54">
        <f t="array" ref="AH159">SUM(IF($C159:$Y159&gt;20,1,0))</f>
        <v>1</v>
      </c>
      <c r="AI159" s="54">
        <f t="shared" si="33"/>
        <v>9.0909090909090917</v>
      </c>
      <c r="AJ159" s="54">
        <f t="shared" si="40"/>
        <v>10.606060606060607</v>
      </c>
      <c r="AK159" s="54">
        <f t="array" ref="AK159">SUM(IF($C159:$Y159&gt;40,1,0))</f>
        <v>0</v>
      </c>
      <c r="AL159" s="54">
        <f t="shared" si="34"/>
        <v>0</v>
      </c>
      <c r="AM159" s="54">
        <f t="shared" si="41"/>
        <v>6.0606060606060614</v>
      </c>
      <c r="AN159" s="54">
        <f t="shared" si="35"/>
        <v>-4.3873369634005286</v>
      </c>
      <c r="AO159" s="54">
        <f t="shared" si="36"/>
        <v>-4.0935672514619936</v>
      </c>
      <c r="AP159" s="54"/>
      <c r="AQ159" s="54">
        <f t="shared" si="37"/>
        <v>9.2519402430476401</v>
      </c>
      <c r="AR159" s="14"/>
      <c r="AS159" s="14"/>
      <c r="AT159" s="14"/>
      <c r="AU159" s="14"/>
      <c r="AV159" s="14"/>
      <c r="AW159" s="14"/>
      <c r="AX159" s="14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13"/>
      <c r="CN159" s="13"/>
      <c r="CO159" s="13"/>
      <c r="CP159" s="13"/>
      <c r="CQ159" s="13"/>
      <c r="CR159" s="13"/>
      <c r="CS159" s="13"/>
      <c r="CT159" s="13"/>
      <c r="CU159" s="13"/>
      <c r="CV159" s="13"/>
      <c r="CW159" s="13"/>
      <c r="CX159" s="13"/>
      <c r="CY159" s="13"/>
      <c r="CZ159" s="13"/>
      <c r="DA159" s="13"/>
      <c r="DB159" s="13"/>
      <c r="DC159" s="13"/>
      <c r="DD159" s="13"/>
      <c r="DE159" s="13"/>
      <c r="DF159" s="13"/>
      <c r="DG159" s="13"/>
      <c r="DH159" s="13"/>
      <c r="DI159" s="13"/>
      <c r="DJ159" s="13"/>
      <c r="DK159" s="13"/>
      <c r="DL159" s="13"/>
      <c r="DM159" s="13"/>
      <c r="DN159" s="13"/>
      <c r="DO159" s="13"/>
      <c r="DP159" s="13"/>
      <c r="DQ159" s="13"/>
      <c r="DR159" s="13"/>
      <c r="DS159" s="13"/>
      <c r="DT159" s="13"/>
      <c r="DU159" s="13"/>
      <c r="DV159" s="13"/>
      <c r="DW159" s="13"/>
      <c r="DX159" s="13"/>
      <c r="DY159" s="13"/>
      <c r="DZ159" s="13"/>
      <c r="EA159" s="13"/>
    </row>
    <row r="160" spans="1:131" x14ac:dyDescent="0.4">
      <c r="A160" s="13"/>
      <c r="B160" s="15">
        <v>1651</v>
      </c>
      <c r="C160" s="54">
        <v>116.66666666666666</v>
      </c>
      <c r="D160" s="54"/>
      <c r="E160" s="35"/>
      <c r="F160" s="69">
        <v>-5.3140096618357484</v>
      </c>
      <c r="G160" s="54">
        <v>27.499999999999993</v>
      </c>
      <c r="H160" s="54"/>
      <c r="I160" s="54">
        <v>0.73622161464985125</v>
      </c>
      <c r="J160" s="54">
        <v>-47.290640394088669</v>
      </c>
      <c r="K160" s="54">
        <v>-38.52931378353253</v>
      </c>
      <c r="L160" s="54">
        <v>2.6683868603843752</v>
      </c>
      <c r="M160" s="54"/>
      <c r="N160" s="54"/>
      <c r="O160" s="54"/>
      <c r="P160" s="54" t="s">
        <v>75</v>
      </c>
      <c r="Q160" s="54"/>
      <c r="R160" s="54" t="s">
        <v>75</v>
      </c>
      <c r="S160" s="54">
        <v>-16.09058402860548</v>
      </c>
      <c r="T160" s="54"/>
      <c r="U160" s="54"/>
      <c r="V160" s="54"/>
      <c r="W160" s="54"/>
      <c r="X160" s="54"/>
      <c r="Y160" s="54"/>
      <c r="Z160" s="54">
        <f t="shared" si="28"/>
        <v>5.0433409092048045</v>
      </c>
      <c r="AA160" s="54">
        <f t="shared" si="29"/>
        <v>-2.2888940235929485</v>
      </c>
      <c r="AB160" s="54">
        <f t="shared" si="38"/>
        <v>3.7279727171165224</v>
      </c>
      <c r="AC160" s="54">
        <f t="shared" si="30"/>
        <v>116.66666666666666</v>
      </c>
      <c r="AD160" s="54">
        <f t="shared" si="31"/>
        <v>10</v>
      </c>
      <c r="AE160" s="54">
        <f t="array" ref="AE160">SUM(IF($C160:$Y160&lt;0,1,0))</f>
        <v>4</v>
      </c>
      <c r="AF160" s="54">
        <f t="shared" si="32"/>
        <v>40</v>
      </c>
      <c r="AG160" s="54">
        <f t="shared" si="39"/>
        <v>41.515151515151516</v>
      </c>
      <c r="AH160" s="54">
        <f t="array" ref="AH160">SUM(IF($C160:$Y160&gt;20,1,0))</f>
        <v>4</v>
      </c>
      <c r="AI160" s="54">
        <f t="shared" si="33"/>
        <v>40</v>
      </c>
      <c r="AJ160" s="54">
        <f t="shared" si="40"/>
        <v>17.272727272727277</v>
      </c>
      <c r="AK160" s="54">
        <f t="array" ref="AK160">SUM(IF($C160:$Y160&gt;40,1,0))</f>
        <v>3</v>
      </c>
      <c r="AL160" s="54">
        <f t="shared" si="34"/>
        <v>30</v>
      </c>
      <c r="AM160" s="54">
        <f t="shared" si="41"/>
        <v>11.060606060606062</v>
      </c>
      <c r="AN160" s="54">
        <f t="shared" si="35"/>
        <v>-10.902848484718316</v>
      </c>
      <c r="AO160" s="54">
        <f t="shared" si="36"/>
        <v>-5.3140096618357484</v>
      </c>
      <c r="AP160" s="54"/>
      <c r="AQ160" s="54">
        <f t="shared" si="37"/>
        <v>27.499999999999993</v>
      </c>
      <c r="AR160" s="14"/>
      <c r="AS160" s="14"/>
      <c r="AT160" s="14"/>
      <c r="AU160" s="14"/>
      <c r="AV160" s="14"/>
      <c r="AW160" s="14"/>
      <c r="AX160" s="14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/>
      <c r="CW160" s="13"/>
      <c r="CX160" s="13"/>
      <c r="CY160" s="13"/>
      <c r="CZ160" s="13"/>
      <c r="DA160" s="13"/>
      <c r="DB160" s="13"/>
      <c r="DC160" s="13"/>
      <c r="DD160" s="13"/>
      <c r="DE160" s="13"/>
      <c r="DF160" s="13"/>
      <c r="DG160" s="13"/>
      <c r="DH160" s="13"/>
      <c r="DI160" s="13"/>
      <c r="DJ160" s="13"/>
      <c r="DK160" s="13"/>
      <c r="DL160" s="13"/>
      <c r="DM160" s="13"/>
      <c r="DN160" s="13"/>
      <c r="DO160" s="13"/>
      <c r="DP160" s="13"/>
      <c r="DQ160" s="13"/>
      <c r="DR160" s="13"/>
      <c r="DS160" s="13"/>
      <c r="DT160" s="13"/>
      <c r="DU160" s="13"/>
      <c r="DV160" s="13"/>
      <c r="DW160" s="13"/>
      <c r="DX160" s="13"/>
      <c r="DY160" s="13"/>
      <c r="DZ160" s="13"/>
      <c r="EA160" s="13"/>
    </row>
    <row r="161" spans="1:131" x14ac:dyDescent="0.4">
      <c r="A161" s="13"/>
      <c r="B161" s="15">
        <v>1652</v>
      </c>
      <c r="C161" s="54">
        <v>-15.384615384615385</v>
      </c>
      <c r="D161" s="54"/>
      <c r="E161" s="35"/>
      <c r="F161" s="69">
        <v>-5.1020408163265305</v>
      </c>
      <c r="G161" s="54">
        <v>-39.215686274509807</v>
      </c>
      <c r="H161" s="54"/>
      <c r="I161" s="54">
        <v>-7.8414764448761556</v>
      </c>
      <c r="J161" s="54">
        <v>-2.8037383177570097</v>
      </c>
      <c r="K161" s="54">
        <v>-2.0876911482812455</v>
      </c>
      <c r="L161" s="54">
        <v>2.7417714763517065</v>
      </c>
      <c r="M161" s="54"/>
      <c r="N161" s="54"/>
      <c r="O161" s="54"/>
      <c r="P161" s="54">
        <v>21.363173957273652</v>
      </c>
      <c r="Q161" s="54"/>
      <c r="R161" s="54" t="s">
        <v>75</v>
      </c>
      <c r="S161" s="54">
        <v>-7.9545454545454586</v>
      </c>
      <c r="T161" s="54"/>
      <c r="U161" s="54"/>
      <c r="V161" s="54"/>
      <c r="W161" s="54"/>
      <c r="X161" s="54"/>
      <c r="Y161" s="54"/>
      <c r="Z161" s="54">
        <f t="shared" si="28"/>
        <v>-6.2538720452540275</v>
      </c>
      <c r="AA161" s="54">
        <f t="shared" si="29"/>
        <v>-5.1020408163265305</v>
      </c>
      <c r="AB161" s="54">
        <f t="shared" si="38"/>
        <v>3.1396870883996271</v>
      </c>
      <c r="AC161" s="54">
        <f t="shared" si="30"/>
        <v>21.363173957273652</v>
      </c>
      <c r="AD161" s="54">
        <f t="shared" si="31"/>
        <v>10</v>
      </c>
      <c r="AE161" s="54">
        <f t="array" ref="AE161">SUM(IF($C161:$Y161&lt;0,1,0))</f>
        <v>7</v>
      </c>
      <c r="AF161" s="54">
        <f t="shared" si="32"/>
        <v>70</v>
      </c>
      <c r="AG161" s="54">
        <f t="shared" si="39"/>
        <v>42.575757575757571</v>
      </c>
      <c r="AH161" s="54">
        <f t="array" ref="AH161">SUM(IF($C161:$Y161&gt;20,1,0))</f>
        <v>2</v>
      </c>
      <c r="AI161" s="54">
        <f t="shared" si="33"/>
        <v>20</v>
      </c>
      <c r="AJ161" s="54">
        <f t="shared" si="40"/>
        <v>20.606060606060609</v>
      </c>
      <c r="AK161" s="54">
        <f t="array" ref="AK161">SUM(IF($C161:$Y161&gt;40,1,0))</f>
        <v>1</v>
      </c>
      <c r="AL161" s="54">
        <f t="shared" si="34"/>
        <v>10</v>
      </c>
      <c r="AM161" s="54">
        <f t="shared" si="41"/>
        <v>12.727272727272728</v>
      </c>
      <c r="AN161" s="54">
        <f t="shared" si="35"/>
        <v>-5.1125291278338558</v>
      </c>
      <c r="AO161" s="54">
        <f t="shared" si="36"/>
        <v>-3.9528895670417699</v>
      </c>
      <c r="AP161" s="54"/>
      <c r="AQ161" s="54">
        <f t="shared" si="37"/>
        <v>21.363173957273652</v>
      </c>
      <c r="AR161" s="14"/>
      <c r="AS161" s="14"/>
      <c r="AT161" s="14"/>
      <c r="AU161" s="14"/>
      <c r="AV161" s="14"/>
      <c r="AW161" s="14"/>
      <c r="AX161" s="14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  <c r="CU161" s="13"/>
      <c r="CV161" s="13"/>
      <c r="CW161" s="13"/>
      <c r="CX161" s="13"/>
      <c r="CY161" s="13"/>
      <c r="CZ161" s="13"/>
      <c r="DA161" s="13"/>
      <c r="DB161" s="13"/>
      <c r="DC161" s="13"/>
      <c r="DD161" s="13"/>
      <c r="DE161" s="13"/>
      <c r="DF161" s="13"/>
      <c r="DG161" s="13"/>
      <c r="DH161" s="13"/>
      <c r="DI161" s="13"/>
      <c r="DJ161" s="13"/>
      <c r="DK161" s="13"/>
      <c r="DL161" s="13"/>
      <c r="DM161" s="13"/>
      <c r="DN161" s="13"/>
      <c r="DO161" s="13"/>
      <c r="DP161" s="13"/>
      <c r="DQ161" s="13"/>
      <c r="DR161" s="13"/>
      <c r="DS161" s="13"/>
      <c r="DT161" s="13"/>
      <c r="DU161" s="13"/>
      <c r="DV161" s="13"/>
      <c r="DW161" s="13"/>
      <c r="DX161" s="13"/>
      <c r="DY161" s="13"/>
      <c r="DZ161" s="13"/>
      <c r="EA161" s="13"/>
    </row>
    <row r="162" spans="1:131" x14ac:dyDescent="0.4">
      <c r="A162" s="13"/>
      <c r="B162" s="15">
        <v>1653</v>
      </c>
      <c r="C162" s="54">
        <v>-18.181818181818176</v>
      </c>
      <c r="D162" s="54"/>
      <c r="E162" s="35"/>
      <c r="F162" s="69">
        <v>4.56989247311828</v>
      </c>
      <c r="G162" s="54">
        <v>-34.677419354838712</v>
      </c>
      <c r="H162" s="54"/>
      <c r="I162" s="54">
        <v>-7.2176346708047019</v>
      </c>
      <c r="J162" s="54">
        <v>-14.423076923076927</v>
      </c>
      <c r="K162" s="54">
        <v>4.9806053022648289</v>
      </c>
      <c r="L162" s="54">
        <v>-10.306162803240436</v>
      </c>
      <c r="M162" s="54"/>
      <c r="N162" s="54"/>
      <c r="O162" s="54"/>
      <c r="P162" s="54">
        <v>-6.8241210985651559</v>
      </c>
      <c r="Q162" s="54"/>
      <c r="R162" s="54">
        <v>3.8548752834467015</v>
      </c>
      <c r="S162" s="54">
        <v>-10.648148148148151</v>
      </c>
      <c r="T162" s="54"/>
      <c r="U162" s="54"/>
      <c r="V162" s="54"/>
      <c r="W162" s="54"/>
      <c r="X162" s="54"/>
      <c r="Y162" s="54"/>
      <c r="Z162" s="54">
        <f t="shared" si="28"/>
        <v>-8.8873008121662451</v>
      </c>
      <c r="AA162" s="54">
        <f t="shared" si="29"/>
        <v>-8.7618987370225696</v>
      </c>
      <c r="AB162" s="54">
        <f t="shared" si="38"/>
        <v>-0.34405854774950217</v>
      </c>
      <c r="AC162" s="54">
        <f t="shared" si="30"/>
        <v>4.9806053022648289</v>
      </c>
      <c r="AD162" s="54">
        <f t="shared" si="31"/>
        <v>10</v>
      </c>
      <c r="AE162" s="54">
        <f t="array" ref="AE162">SUM(IF($C162:$Y162&lt;0,1,0))</f>
        <v>7</v>
      </c>
      <c r="AF162" s="54">
        <f t="shared" si="32"/>
        <v>70</v>
      </c>
      <c r="AG162" s="54">
        <f t="shared" si="39"/>
        <v>51.212121212121211</v>
      </c>
      <c r="AH162" s="54">
        <f t="array" ref="AH162">SUM(IF($C162:$Y162&gt;20,1,0))</f>
        <v>0</v>
      </c>
      <c r="AI162" s="54">
        <f t="shared" si="33"/>
        <v>0</v>
      </c>
      <c r="AJ162" s="54">
        <f t="shared" si="40"/>
        <v>14.545454545454547</v>
      </c>
      <c r="AK162" s="54">
        <f t="array" ref="AK162">SUM(IF($C162:$Y162&gt;40,1,0))</f>
        <v>0</v>
      </c>
      <c r="AL162" s="54">
        <f t="shared" si="34"/>
        <v>0</v>
      </c>
      <c r="AM162" s="54">
        <f t="shared" si="41"/>
        <v>9.6969696969696972</v>
      </c>
      <c r="AN162" s="54">
        <f t="shared" si="35"/>
        <v>-7.8545766599826976</v>
      </c>
      <c r="AO162" s="54">
        <f t="shared" si="36"/>
        <v>-7.2176346708047019</v>
      </c>
      <c r="AP162" s="54"/>
      <c r="AQ162" s="54">
        <f t="shared" si="37"/>
        <v>4.9806053022648289</v>
      </c>
      <c r="AR162" s="14"/>
      <c r="AS162" s="14"/>
      <c r="AT162" s="14"/>
      <c r="AU162" s="14"/>
      <c r="AV162" s="14"/>
      <c r="AW162" s="14"/>
      <c r="AX162" s="14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3"/>
      <c r="CM162" s="13"/>
      <c r="CN162" s="13"/>
      <c r="CO162" s="13"/>
      <c r="CP162" s="13"/>
      <c r="CQ162" s="13"/>
      <c r="CR162" s="13"/>
      <c r="CS162" s="13"/>
      <c r="CT162" s="13"/>
      <c r="CU162" s="13"/>
      <c r="CV162" s="13"/>
      <c r="CW162" s="13"/>
      <c r="CX162" s="13"/>
      <c r="CY162" s="13"/>
      <c r="CZ162" s="13"/>
      <c r="DA162" s="13"/>
      <c r="DB162" s="13"/>
      <c r="DC162" s="13"/>
      <c r="DD162" s="13"/>
      <c r="DE162" s="13"/>
      <c r="DF162" s="13"/>
      <c r="DG162" s="13"/>
      <c r="DH162" s="13"/>
      <c r="DI162" s="13"/>
      <c r="DJ162" s="13"/>
      <c r="DK162" s="13"/>
      <c r="DL162" s="13"/>
      <c r="DM162" s="13"/>
      <c r="DN162" s="13"/>
      <c r="DO162" s="13"/>
      <c r="DP162" s="13"/>
      <c r="DQ162" s="13"/>
      <c r="DR162" s="13"/>
      <c r="DS162" s="13"/>
      <c r="DT162" s="13"/>
      <c r="DU162" s="13"/>
      <c r="DV162" s="13"/>
      <c r="DW162" s="13"/>
      <c r="DX162" s="13"/>
      <c r="DY162" s="13"/>
      <c r="DZ162" s="13"/>
      <c r="EA162" s="13"/>
    </row>
    <row r="163" spans="1:131" x14ac:dyDescent="0.4">
      <c r="A163" s="13"/>
      <c r="B163" s="15">
        <v>1654</v>
      </c>
      <c r="C163" s="54">
        <v>-7.4074074074074181</v>
      </c>
      <c r="D163" s="54"/>
      <c r="E163" s="35"/>
      <c r="F163" s="69">
        <v>-2.8277634961439588</v>
      </c>
      <c r="G163" s="54">
        <v>11.111111111111116</v>
      </c>
      <c r="H163" s="54"/>
      <c r="I163" s="54">
        <v>-7.5366592662073408</v>
      </c>
      <c r="J163" s="54">
        <v>-5.8988764044943913</v>
      </c>
      <c r="K163" s="54">
        <v>-8.7558747117377482</v>
      </c>
      <c r="L163" s="54">
        <v>-13.817672122798497</v>
      </c>
      <c r="M163" s="54"/>
      <c r="N163" s="54"/>
      <c r="O163" s="54"/>
      <c r="P163" s="54">
        <v>-3.125</v>
      </c>
      <c r="Q163" s="54"/>
      <c r="R163" s="54">
        <v>-1.5283842794759916</v>
      </c>
      <c r="S163" s="54">
        <v>-6.2176165803108807</v>
      </c>
      <c r="T163" s="54"/>
      <c r="U163" s="54"/>
      <c r="V163" s="54"/>
      <c r="W163" s="54"/>
      <c r="X163" s="54"/>
      <c r="Y163" s="54"/>
      <c r="Z163" s="54">
        <f t="shared" si="28"/>
        <v>-4.6004143157465114</v>
      </c>
      <c r="AA163" s="54">
        <f t="shared" si="29"/>
        <v>-6.0582464924026365</v>
      </c>
      <c r="AB163" s="54">
        <f t="shared" si="38"/>
        <v>-3.6102983629915886</v>
      </c>
      <c r="AC163" s="54">
        <f t="shared" si="30"/>
        <v>11.111111111111116</v>
      </c>
      <c r="AD163" s="54">
        <f t="shared" si="31"/>
        <v>10</v>
      </c>
      <c r="AE163" s="54">
        <f t="array" ref="AE163">SUM(IF($C163:$Y163&lt;0,1,0))</f>
        <v>9</v>
      </c>
      <c r="AF163" s="54">
        <f t="shared" si="32"/>
        <v>90</v>
      </c>
      <c r="AG163" s="54">
        <f t="shared" si="39"/>
        <v>60.151515151515149</v>
      </c>
      <c r="AH163" s="54">
        <f t="array" ref="AH163">SUM(IF($C163:$Y163&gt;20,1,0))</f>
        <v>0</v>
      </c>
      <c r="AI163" s="54">
        <f t="shared" si="33"/>
        <v>0</v>
      </c>
      <c r="AJ163" s="54">
        <f t="shared" si="40"/>
        <v>13.030303030303031</v>
      </c>
      <c r="AK163" s="54">
        <f t="array" ref="AK163">SUM(IF($C163:$Y163&gt;40,1,0))</f>
        <v>0</v>
      </c>
      <c r="AL163" s="54">
        <f t="shared" si="34"/>
        <v>0</v>
      </c>
      <c r="AM163" s="54">
        <f t="shared" si="41"/>
        <v>8.1818181818181817</v>
      </c>
      <c r="AN163" s="54">
        <f t="shared" si="35"/>
        <v>-4.2885261944508555</v>
      </c>
      <c r="AO163" s="54">
        <f t="shared" si="36"/>
        <v>-5.8988764044943913</v>
      </c>
      <c r="AP163" s="54"/>
      <c r="AQ163" s="54">
        <f t="shared" si="37"/>
        <v>11.111111111111116</v>
      </c>
      <c r="AR163" s="14"/>
      <c r="AS163" s="14"/>
      <c r="AT163" s="14"/>
      <c r="AU163" s="14"/>
      <c r="AV163" s="14"/>
      <c r="AW163" s="14"/>
      <c r="AX163" s="14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3"/>
      <c r="CM163" s="13"/>
      <c r="CN163" s="13"/>
      <c r="CO163" s="13"/>
      <c r="CP163" s="13"/>
      <c r="CQ163" s="13"/>
      <c r="CR163" s="13"/>
      <c r="CS163" s="13"/>
      <c r="CT163" s="13"/>
      <c r="CU163" s="13"/>
      <c r="CV163" s="13"/>
      <c r="CW163" s="13"/>
      <c r="CX163" s="13"/>
      <c r="CY163" s="13"/>
      <c r="CZ163" s="13"/>
      <c r="DA163" s="13"/>
      <c r="DB163" s="13"/>
      <c r="DC163" s="13"/>
      <c r="DD163" s="13"/>
      <c r="DE163" s="13"/>
      <c r="DF163" s="13"/>
      <c r="DG163" s="13"/>
      <c r="DH163" s="13"/>
      <c r="DI163" s="13"/>
      <c r="DJ163" s="13"/>
      <c r="DK163" s="13"/>
      <c r="DL163" s="13"/>
      <c r="DM163" s="13"/>
      <c r="DN163" s="13"/>
      <c r="DO163" s="13"/>
      <c r="DP163" s="13"/>
      <c r="DQ163" s="13"/>
      <c r="DR163" s="13"/>
      <c r="DS163" s="13"/>
      <c r="DT163" s="13"/>
      <c r="DU163" s="13"/>
      <c r="DV163" s="13"/>
      <c r="DW163" s="13"/>
      <c r="DX163" s="13"/>
      <c r="DY163" s="13"/>
      <c r="DZ163" s="13"/>
      <c r="EA163" s="13"/>
    </row>
    <row r="164" spans="1:131" x14ac:dyDescent="0.4">
      <c r="A164" s="13"/>
      <c r="B164" s="15">
        <v>1655</v>
      </c>
      <c r="C164" s="54">
        <v>0</v>
      </c>
      <c r="D164" s="54"/>
      <c r="E164" s="35"/>
      <c r="F164" s="69">
        <v>1.0582010582010581</v>
      </c>
      <c r="G164" s="54">
        <v>28.888888888888896</v>
      </c>
      <c r="H164" s="54"/>
      <c r="I164" s="54">
        <v>-5.194663167104113</v>
      </c>
      <c r="J164" s="54">
        <v>-4.4776119402985088</v>
      </c>
      <c r="K164" s="54">
        <v>-5.9416802321466458</v>
      </c>
      <c r="L164" s="54">
        <v>-5.080974745187639</v>
      </c>
      <c r="M164" s="54"/>
      <c r="N164" s="54"/>
      <c r="O164" s="54"/>
      <c r="P164" s="54">
        <v>-1.6129032258064502</v>
      </c>
      <c r="Q164" s="54"/>
      <c r="R164" s="54">
        <v>0.66518847006651338</v>
      </c>
      <c r="S164" s="54">
        <v>-2.2099447513812209</v>
      </c>
      <c r="T164" s="54"/>
      <c r="U164" s="54"/>
      <c r="V164" s="54"/>
      <c r="W164" s="54"/>
      <c r="X164" s="54"/>
      <c r="Y164" s="54"/>
      <c r="Z164" s="54">
        <f t="shared" si="28"/>
        <v>0.60945003552318888</v>
      </c>
      <c r="AA164" s="54">
        <f t="shared" si="29"/>
        <v>-1.9114239885938356</v>
      </c>
      <c r="AB164" s="54">
        <f t="shared" si="38"/>
        <v>-4.7026785515667529</v>
      </c>
      <c r="AC164" s="54">
        <f t="shared" si="30"/>
        <v>28.888888888888896</v>
      </c>
      <c r="AD164" s="54">
        <f t="shared" si="31"/>
        <v>10</v>
      </c>
      <c r="AE164" s="54">
        <f t="array" ref="AE164">SUM(IF($C164:$Y164&lt;0,1,0))</f>
        <v>6</v>
      </c>
      <c r="AF164" s="54">
        <f t="shared" si="32"/>
        <v>60</v>
      </c>
      <c r="AG164" s="54">
        <f t="shared" si="39"/>
        <v>65.606060606060609</v>
      </c>
      <c r="AH164" s="54">
        <f t="array" ref="AH164">SUM(IF($C164:$Y164&gt;20,1,0))</f>
        <v>1</v>
      </c>
      <c r="AI164" s="54">
        <f t="shared" si="33"/>
        <v>10</v>
      </c>
      <c r="AJ164" s="54">
        <f t="shared" si="40"/>
        <v>13.181818181818182</v>
      </c>
      <c r="AK164" s="54">
        <f t="array" ref="AK164">SUM(IF($C164:$Y164&gt;40,1,0))</f>
        <v>0</v>
      </c>
      <c r="AL164" s="54">
        <f t="shared" si="34"/>
        <v>0</v>
      </c>
      <c r="AM164" s="54">
        <f t="shared" si="41"/>
        <v>6.666666666666667</v>
      </c>
      <c r="AN164" s="54">
        <f t="shared" si="35"/>
        <v>0.67716670613687646</v>
      </c>
      <c r="AO164" s="54">
        <f t="shared" si="36"/>
        <v>-2.2099447513812209</v>
      </c>
      <c r="AP164" s="54"/>
      <c r="AQ164" s="54">
        <f t="shared" si="37"/>
        <v>28.888888888888896</v>
      </c>
      <c r="AR164" s="14"/>
      <c r="AS164" s="14"/>
      <c r="AT164" s="14"/>
      <c r="AU164" s="14"/>
      <c r="AV164" s="14"/>
      <c r="AW164" s="14"/>
      <c r="AX164" s="14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13"/>
      <c r="CN164" s="13"/>
      <c r="CO164" s="13"/>
      <c r="CP164" s="13"/>
      <c r="CQ164" s="13"/>
      <c r="CR164" s="13"/>
      <c r="CS164" s="13"/>
      <c r="CT164" s="13"/>
      <c r="CU164" s="13"/>
      <c r="CV164" s="13"/>
      <c r="CW164" s="13"/>
      <c r="CX164" s="13"/>
      <c r="CY164" s="13"/>
      <c r="CZ164" s="13"/>
      <c r="DA164" s="13"/>
      <c r="DB164" s="13"/>
      <c r="DC164" s="13"/>
      <c r="DD164" s="13"/>
      <c r="DE164" s="13"/>
      <c r="DF164" s="13"/>
      <c r="DG164" s="13"/>
      <c r="DH164" s="13"/>
      <c r="DI164" s="13"/>
      <c r="DJ164" s="13"/>
      <c r="DK164" s="13"/>
      <c r="DL164" s="13"/>
      <c r="DM164" s="13"/>
      <c r="DN164" s="13"/>
      <c r="DO164" s="13"/>
      <c r="DP164" s="13"/>
      <c r="DQ164" s="13"/>
      <c r="DR164" s="13"/>
      <c r="DS164" s="13"/>
      <c r="DT164" s="13"/>
      <c r="DU164" s="13"/>
      <c r="DV164" s="13"/>
      <c r="DW164" s="13"/>
      <c r="DX164" s="13"/>
      <c r="DY164" s="13"/>
      <c r="DZ164" s="13"/>
      <c r="EA164" s="13"/>
    </row>
    <row r="165" spans="1:131" x14ac:dyDescent="0.4">
      <c r="A165" s="13"/>
      <c r="B165" s="15">
        <v>1656</v>
      </c>
      <c r="C165" s="54">
        <v>-36</v>
      </c>
      <c r="D165" s="54"/>
      <c r="E165" s="35"/>
      <c r="F165" s="69">
        <v>-18.32460732984293</v>
      </c>
      <c r="G165" s="54">
        <v>-13.146551724137934</v>
      </c>
      <c r="H165" s="54"/>
      <c r="I165" s="54">
        <v>4.967532467532477</v>
      </c>
      <c r="J165" s="54">
        <v>-8.1249999999999929</v>
      </c>
      <c r="K165" s="54">
        <v>17.871485943775099</v>
      </c>
      <c r="L165" s="54">
        <v>8.7085263940106508</v>
      </c>
      <c r="M165" s="54"/>
      <c r="N165" s="54"/>
      <c r="O165" s="54"/>
      <c r="P165" s="54">
        <v>-16.393442622950815</v>
      </c>
      <c r="Q165" s="54"/>
      <c r="R165" s="54">
        <v>6.1674008810572722</v>
      </c>
      <c r="S165" s="54">
        <v>5.2730696798493515</v>
      </c>
      <c r="T165" s="54"/>
      <c r="U165" s="54"/>
      <c r="V165" s="54"/>
      <c r="W165" s="54"/>
      <c r="X165" s="54"/>
      <c r="Y165" s="54"/>
      <c r="Z165" s="54">
        <f t="shared" si="28"/>
        <v>-4.9001586310706822</v>
      </c>
      <c r="AA165" s="54">
        <f t="shared" si="29"/>
        <v>-1.5787337662337579</v>
      </c>
      <c r="AB165" s="54">
        <f t="shared" si="38"/>
        <v>-4.2835396373620469</v>
      </c>
      <c r="AC165" s="54">
        <f t="shared" si="30"/>
        <v>17.871485943775099</v>
      </c>
      <c r="AD165" s="54">
        <f t="shared" si="31"/>
        <v>10</v>
      </c>
      <c r="AE165" s="54">
        <f t="array" ref="AE165">SUM(IF($C165:$Y165&lt;0,1,0))</f>
        <v>5</v>
      </c>
      <c r="AF165" s="54">
        <f t="shared" si="32"/>
        <v>50</v>
      </c>
      <c r="AG165" s="54">
        <f t="shared" si="39"/>
        <v>63.333333333333336</v>
      </c>
      <c r="AH165" s="54">
        <f t="array" ref="AH165">SUM(IF($C165:$Y165&gt;20,1,0))</f>
        <v>0</v>
      </c>
      <c r="AI165" s="54">
        <f t="shared" si="33"/>
        <v>0</v>
      </c>
      <c r="AJ165" s="54">
        <f t="shared" si="40"/>
        <v>11.666666666666666</v>
      </c>
      <c r="AK165" s="54">
        <f t="array" ref="AK165">SUM(IF($C165:$Y165&gt;40,1,0))</f>
        <v>0</v>
      </c>
      <c r="AL165" s="54">
        <f t="shared" si="34"/>
        <v>0</v>
      </c>
      <c r="AM165" s="54">
        <f t="shared" si="41"/>
        <v>6.666666666666667</v>
      </c>
      <c r="AN165" s="54">
        <f t="shared" si="35"/>
        <v>-1.4446207011896464</v>
      </c>
      <c r="AO165" s="54">
        <f t="shared" si="36"/>
        <v>4.967532467532477</v>
      </c>
      <c r="AP165" s="54"/>
      <c r="AQ165" s="54">
        <f t="shared" si="37"/>
        <v>17.871485943775099</v>
      </c>
      <c r="AR165" s="14"/>
      <c r="AS165" s="14"/>
      <c r="AT165" s="14"/>
      <c r="AU165" s="14"/>
      <c r="AV165" s="14"/>
      <c r="AW165" s="14"/>
      <c r="AX165" s="14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3"/>
      <c r="CM165" s="13"/>
      <c r="CN165" s="13"/>
      <c r="CO165" s="13"/>
      <c r="CP165" s="13"/>
      <c r="CQ165" s="13"/>
      <c r="CR165" s="13"/>
      <c r="CS165" s="13"/>
      <c r="CT165" s="13"/>
      <c r="CU165" s="13"/>
      <c r="CV165" s="13"/>
      <c r="CW165" s="13"/>
      <c r="CX165" s="13"/>
      <c r="CY165" s="13"/>
      <c r="CZ165" s="13"/>
      <c r="DA165" s="13"/>
      <c r="DB165" s="13"/>
      <c r="DC165" s="13"/>
      <c r="DD165" s="13"/>
      <c r="DE165" s="13"/>
      <c r="DF165" s="13"/>
      <c r="DG165" s="13"/>
      <c r="DH165" s="13"/>
      <c r="DI165" s="13"/>
      <c r="DJ165" s="13"/>
      <c r="DK165" s="13"/>
      <c r="DL165" s="13"/>
      <c r="DM165" s="13"/>
      <c r="DN165" s="13"/>
      <c r="DO165" s="13"/>
      <c r="DP165" s="13"/>
      <c r="DQ165" s="13"/>
      <c r="DR165" s="13"/>
      <c r="DS165" s="13"/>
      <c r="DT165" s="13"/>
      <c r="DU165" s="13"/>
      <c r="DV165" s="13"/>
      <c r="DW165" s="13"/>
      <c r="DX165" s="13"/>
      <c r="DY165" s="13"/>
      <c r="DZ165" s="13"/>
      <c r="EA165" s="13"/>
    </row>
    <row r="166" spans="1:131" x14ac:dyDescent="0.4">
      <c r="A166" s="13"/>
      <c r="B166" s="15">
        <v>1657</v>
      </c>
      <c r="C166" s="54">
        <v>-56.25</v>
      </c>
      <c r="D166" s="54"/>
      <c r="E166" s="35"/>
      <c r="F166" s="69">
        <v>16.666666666666664</v>
      </c>
      <c r="G166" s="54">
        <v>-10.669975186104219</v>
      </c>
      <c r="H166" s="54"/>
      <c r="I166" s="54">
        <v>-7.0574935400516789</v>
      </c>
      <c r="J166" s="54">
        <v>-0.68027210884353817</v>
      </c>
      <c r="K166" s="54">
        <v>-1.4940828402366879</v>
      </c>
      <c r="L166" s="54">
        <v>-6.6682821741454346</v>
      </c>
      <c r="M166" s="54"/>
      <c r="N166" s="54"/>
      <c r="O166" s="54"/>
      <c r="P166" s="54">
        <v>4.9673202614379131</v>
      </c>
      <c r="Q166" s="54"/>
      <c r="R166" s="54">
        <v>29.668049792531104</v>
      </c>
      <c r="S166" s="54">
        <v>9.4812164579606506</v>
      </c>
      <c r="T166" s="54"/>
      <c r="U166" s="54"/>
      <c r="V166" s="54"/>
      <c r="W166" s="54"/>
      <c r="X166" s="54"/>
      <c r="Y166" s="54"/>
      <c r="Z166" s="54">
        <f t="shared" si="28"/>
        <v>-2.2036852670785221</v>
      </c>
      <c r="AA166" s="54">
        <f t="shared" si="29"/>
        <v>-1.087177474540113</v>
      </c>
      <c r="AB166" s="54">
        <f t="shared" si="38"/>
        <v>-4.08325354585324</v>
      </c>
      <c r="AC166" s="54">
        <f t="shared" si="30"/>
        <v>29.668049792531104</v>
      </c>
      <c r="AD166" s="54">
        <f t="shared" si="31"/>
        <v>10</v>
      </c>
      <c r="AE166" s="54">
        <f t="array" ref="AE166">SUM(IF($C166:$Y166&lt;0,1,0))</f>
        <v>6</v>
      </c>
      <c r="AF166" s="54">
        <f t="shared" si="32"/>
        <v>60</v>
      </c>
      <c r="AG166" s="54">
        <f t="shared" si="39"/>
        <v>66.666666666666671</v>
      </c>
      <c r="AH166" s="54">
        <f t="array" ref="AH166">SUM(IF($C166:$Y166&gt;20,1,0))</f>
        <v>1</v>
      </c>
      <c r="AI166" s="54">
        <f t="shared" si="33"/>
        <v>10</v>
      </c>
      <c r="AJ166" s="54">
        <f t="shared" si="40"/>
        <v>6.666666666666667</v>
      </c>
      <c r="AK166" s="54">
        <f t="array" ref="AK166">SUM(IF($C166:$Y166&gt;40,1,0))</f>
        <v>0</v>
      </c>
      <c r="AL166" s="54">
        <f t="shared" si="34"/>
        <v>0</v>
      </c>
      <c r="AM166" s="54">
        <f t="shared" si="41"/>
        <v>1.6666666666666667</v>
      </c>
      <c r="AN166" s="54">
        <f t="shared" si="35"/>
        <v>3.8014608143571968</v>
      </c>
      <c r="AO166" s="54">
        <f t="shared" si="36"/>
        <v>-0.68027210884353817</v>
      </c>
      <c r="AP166" s="54"/>
      <c r="AQ166" s="54">
        <f t="shared" si="37"/>
        <v>29.668049792531104</v>
      </c>
      <c r="AR166" s="14"/>
      <c r="AS166" s="14"/>
      <c r="AT166" s="14"/>
      <c r="AU166" s="14"/>
      <c r="AV166" s="14"/>
      <c r="AW166" s="14"/>
      <c r="AX166" s="14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CY166" s="13"/>
      <c r="CZ166" s="13"/>
      <c r="DA166" s="13"/>
      <c r="DB166" s="13"/>
      <c r="DC166" s="13"/>
      <c r="DD166" s="13"/>
      <c r="DE166" s="13"/>
      <c r="DF166" s="13"/>
      <c r="DG166" s="13"/>
      <c r="DH166" s="13"/>
      <c r="DI166" s="13"/>
      <c r="DJ166" s="13"/>
      <c r="DK166" s="13"/>
      <c r="DL166" s="13"/>
      <c r="DM166" s="13"/>
      <c r="DN166" s="13"/>
      <c r="DO166" s="13"/>
      <c r="DP166" s="13"/>
      <c r="DQ166" s="13"/>
      <c r="DR166" s="13"/>
      <c r="DS166" s="13"/>
      <c r="DT166" s="13"/>
      <c r="DU166" s="13"/>
      <c r="DV166" s="13"/>
      <c r="DW166" s="13"/>
      <c r="DX166" s="13"/>
      <c r="DY166" s="13"/>
      <c r="DZ166" s="13"/>
      <c r="EA166" s="13"/>
    </row>
    <row r="167" spans="1:131" x14ac:dyDescent="0.4">
      <c r="A167" s="13"/>
      <c r="B167" s="15">
        <v>1658</v>
      </c>
      <c r="C167" s="54">
        <v>92.85714285714289</v>
      </c>
      <c r="D167" s="54"/>
      <c r="E167" s="35"/>
      <c r="F167" s="69">
        <v>-12.912087912087914</v>
      </c>
      <c r="G167" s="54">
        <v>59.166666666666657</v>
      </c>
      <c r="H167" s="54"/>
      <c r="I167" s="54">
        <v>11.706708121349152</v>
      </c>
      <c r="J167" s="54">
        <v>-20.205479452054796</v>
      </c>
      <c r="K167" s="54">
        <v>-8.1427264409881026</v>
      </c>
      <c r="L167" s="54">
        <v>15.409035983259933</v>
      </c>
      <c r="M167" s="54"/>
      <c r="N167" s="54"/>
      <c r="O167" s="54"/>
      <c r="P167" s="54">
        <v>3.1133250311332406</v>
      </c>
      <c r="Q167" s="54"/>
      <c r="R167" s="54">
        <v>-8.9599999999999902</v>
      </c>
      <c r="S167" s="54">
        <v>5.555555555555558</v>
      </c>
      <c r="T167" s="54"/>
      <c r="U167" s="54"/>
      <c r="V167" s="54"/>
      <c r="W167" s="54"/>
      <c r="X167" s="54"/>
      <c r="Y167" s="54"/>
      <c r="Z167" s="54">
        <f t="shared" si="28"/>
        <v>13.758814040997667</v>
      </c>
      <c r="AA167" s="54">
        <f t="shared" si="29"/>
        <v>4.3344402933443993</v>
      </c>
      <c r="AB167" s="54">
        <f t="shared" si="38"/>
        <v>-2.5105066942414189</v>
      </c>
      <c r="AC167" s="54">
        <f t="shared" si="30"/>
        <v>92.85714285714289</v>
      </c>
      <c r="AD167" s="54">
        <f t="shared" si="31"/>
        <v>10</v>
      </c>
      <c r="AE167" s="54">
        <f t="array" ref="AE167">SUM(IF($C167:$Y167&lt;0,1,0))</f>
        <v>4</v>
      </c>
      <c r="AF167" s="54">
        <f t="shared" si="32"/>
        <v>40</v>
      </c>
      <c r="AG167" s="54">
        <f t="shared" si="39"/>
        <v>61.666666666666664</v>
      </c>
      <c r="AH167" s="54">
        <f t="array" ref="AH167">SUM(IF($C167:$Y167&gt;20,1,0))</f>
        <v>2</v>
      </c>
      <c r="AI167" s="54">
        <f t="shared" si="33"/>
        <v>20</v>
      </c>
      <c r="AJ167" s="54">
        <f t="shared" si="40"/>
        <v>6.666666666666667</v>
      </c>
      <c r="AK167" s="54">
        <f t="array" ref="AK167">SUM(IF($C167:$Y167&gt;40,1,0))</f>
        <v>2</v>
      </c>
      <c r="AL167" s="54">
        <f t="shared" si="34"/>
        <v>20</v>
      </c>
      <c r="AM167" s="54">
        <f t="shared" si="41"/>
        <v>3.3333333333333335</v>
      </c>
      <c r="AN167" s="54">
        <f t="shared" si="35"/>
        <v>4.9701108392037492</v>
      </c>
      <c r="AO167" s="54">
        <f t="shared" si="36"/>
        <v>3.1133250311332406</v>
      </c>
      <c r="AP167" s="54"/>
      <c r="AQ167" s="54">
        <f t="shared" si="37"/>
        <v>59.166666666666657</v>
      </c>
      <c r="AR167" s="14"/>
      <c r="AS167" s="14"/>
      <c r="AT167" s="14"/>
      <c r="AU167" s="14"/>
      <c r="AV167" s="14"/>
      <c r="AW167" s="14"/>
      <c r="AX167" s="14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3"/>
      <c r="CM167" s="13"/>
      <c r="CN167" s="13"/>
      <c r="CO167" s="13"/>
      <c r="CP167" s="13"/>
      <c r="CQ167" s="13"/>
      <c r="CR167" s="13"/>
      <c r="CS167" s="13"/>
      <c r="CT167" s="13"/>
      <c r="CU167" s="13"/>
      <c r="CV167" s="13"/>
      <c r="CW167" s="13"/>
      <c r="CX167" s="13"/>
      <c r="CY167" s="13"/>
      <c r="CZ167" s="13"/>
      <c r="DA167" s="13"/>
      <c r="DB167" s="13"/>
      <c r="DC167" s="13"/>
      <c r="DD167" s="13"/>
      <c r="DE167" s="13"/>
      <c r="DF167" s="13"/>
      <c r="DG167" s="13"/>
      <c r="DH167" s="13"/>
      <c r="DI167" s="13"/>
      <c r="DJ167" s="13"/>
      <c r="DK167" s="13"/>
      <c r="DL167" s="13"/>
      <c r="DM167" s="13"/>
      <c r="DN167" s="13"/>
      <c r="DO167" s="13"/>
      <c r="DP167" s="13"/>
      <c r="DQ167" s="13"/>
      <c r="DR167" s="13"/>
      <c r="DS167" s="13"/>
      <c r="DT167" s="13"/>
      <c r="DU167" s="13"/>
      <c r="DV167" s="13"/>
      <c r="DW167" s="13"/>
      <c r="DX167" s="13"/>
      <c r="DY167" s="13"/>
      <c r="DZ167" s="13"/>
      <c r="EA167" s="13"/>
    </row>
    <row r="168" spans="1:131" x14ac:dyDescent="0.4">
      <c r="A168" s="13"/>
      <c r="B168" s="15">
        <v>1659</v>
      </c>
      <c r="C168" s="54">
        <v>48.148148148148138</v>
      </c>
      <c r="D168" s="54"/>
      <c r="E168" s="35"/>
      <c r="F168" s="69">
        <v>-7.8864353312302837</v>
      </c>
      <c r="G168" s="54">
        <v>-13.961605584642234</v>
      </c>
      <c r="H168" s="54"/>
      <c r="I168" s="54">
        <v>-8.739217249344815</v>
      </c>
      <c r="J168" s="54">
        <v>-7.296137339055786</v>
      </c>
      <c r="K168" s="54">
        <v>-8.3151183970856142</v>
      </c>
      <c r="L168" s="54">
        <v>12.044484119434951</v>
      </c>
      <c r="M168" s="54"/>
      <c r="N168" s="54"/>
      <c r="O168" s="54"/>
      <c r="P168" s="54">
        <v>5.4347826086956541</v>
      </c>
      <c r="Q168" s="54"/>
      <c r="R168" s="54">
        <v>-9.6660808435852452</v>
      </c>
      <c r="S168" s="54">
        <v>8.3591331269349922</v>
      </c>
      <c r="T168" s="54"/>
      <c r="U168" s="54"/>
      <c r="V168" s="54"/>
      <c r="W168" s="54"/>
      <c r="X168" s="54"/>
      <c r="Y168" s="54"/>
      <c r="Z168" s="54">
        <f t="shared" si="28"/>
        <v>1.8121953258269758</v>
      </c>
      <c r="AA168" s="54">
        <f t="shared" si="29"/>
        <v>-7.5912863351430353</v>
      </c>
      <c r="AB168" s="54">
        <f t="shared" si="38"/>
        <v>-2.3154046272614965</v>
      </c>
      <c r="AC168" s="54">
        <f t="shared" si="30"/>
        <v>48.148148148148138</v>
      </c>
      <c r="AD168" s="54">
        <f t="shared" si="31"/>
        <v>10</v>
      </c>
      <c r="AE168" s="54">
        <f t="array" ref="AE168">SUM(IF($C168:$Y168&lt;0,1,0))</f>
        <v>6</v>
      </c>
      <c r="AF168" s="54">
        <f t="shared" si="32"/>
        <v>60</v>
      </c>
      <c r="AG168" s="54">
        <f t="shared" si="39"/>
        <v>60</v>
      </c>
      <c r="AH168" s="54">
        <f t="array" ref="AH168">SUM(IF($C168:$Y168&gt;20,1,0))</f>
        <v>1</v>
      </c>
      <c r="AI168" s="54">
        <f t="shared" si="33"/>
        <v>10</v>
      </c>
      <c r="AJ168" s="54">
        <f t="shared" si="40"/>
        <v>8.3333333333333339</v>
      </c>
      <c r="AK168" s="54">
        <f t="array" ref="AK168">SUM(IF($C168:$Y168&gt;40,1,0))</f>
        <v>1</v>
      </c>
      <c r="AL168" s="54">
        <f t="shared" si="34"/>
        <v>10</v>
      </c>
      <c r="AM168" s="54">
        <f t="shared" si="41"/>
        <v>5</v>
      </c>
      <c r="AN168" s="54">
        <f t="shared" si="35"/>
        <v>-3.3362438766531537</v>
      </c>
      <c r="AO168" s="54">
        <f t="shared" si="36"/>
        <v>-7.8864353312302837</v>
      </c>
      <c r="AP168" s="54"/>
      <c r="AQ168" s="54">
        <f t="shared" si="37"/>
        <v>12.044484119434951</v>
      </c>
      <c r="AR168" s="14"/>
      <c r="AS168" s="14"/>
      <c r="AT168" s="14"/>
      <c r="AU168" s="14"/>
      <c r="AV168" s="14"/>
      <c r="AW168" s="14"/>
      <c r="AX168" s="14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  <c r="DA168" s="13"/>
      <c r="DB168" s="13"/>
      <c r="DC168" s="13"/>
      <c r="DD168" s="13"/>
      <c r="DE168" s="13"/>
      <c r="DF168" s="13"/>
      <c r="DG168" s="13"/>
      <c r="DH168" s="13"/>
      <c r="DI168" s="13"/>
      <c r="DJ168" s="13"/>
      <c r="DK168" s="13"/>
      <c r="DL168" s="13"/>
      <c r="DM168" s="13"/>
      <c r="DN168" s="13"/>
      <c r="DO168" s="13"/>
      <c r="DP168" s="13"/>
      <c r="DQ168" s="13"/>
      <c r="DR168" s="13"/>
      <c r="DS168" s="13"/>
      <c r="DT168" s="13"/>
      <c r="DU168" s="13"/>
      <c r="DV168" s="13"/>
      <c r="DW168" s="13"/>
      <c r="DX168" s="13"/>
      <c r="DY168" s="13"/>
      <c r="DZ168" s="13"/>
      <c r="EA168" s="13"/>
    </row>
    <row r="169" spans="1:131" x14ac:dyDescent="0.4">
      <c r="A169" s="13"/>
      <c r="B169" s="15">
        <v>1660</v>
      </c>
      <c r="C169" s="54">
        <v>-7.4999999999999956</v>
      </c>
      <c r="D169" s="54"/>
      <c r="E169" s="35"/>
      <c r="F169" s="69">
        <v>14.04109589041096</v>
      </c>
      <c r="G169" s="54">
        <v>27.383367139959436</v>
      </c>
      <c r="H169" s="54"/>
      <c r="I169" s="54">
        <v>-4.7746216905095507</v>
      </c>
      <c r="J169" s="54">
        <v>51.851851851851862</v>
      </c>
      <c r="K169" s="54">
        <v>3.1461656106620106</v>
      </c>
      <c r="L169" s="54">
        <v>-4.3973194494402401</v>
      </c>
      <c r="M169" s="54"/>
      <c r="N169" s="54"/>
      <c r="O169" s="54"/>
      <c r="P169" s="54">
        <v>13.4020618556701</v>
      </c>
      <c r="Q169" s="54"/>
      <c r="R169" s="54">
        <v>16.926070038910513</v>
      </c>
      <c r="S169" s="54">
        <v>-2.2857142857142909</v>
      </c>
      <c r="T169" s="54"/>
      <c r="U169" s="54"/>
      <c r="V169" s="54"/>
      <c r="W169" s="54"/>
      <c r="X169" s="54"/>
      <c r="Y169" s="54"/>
      <c r="Z169" s="54">
        <f t="shared" si="28"/>
        <v>10.779295696180078</v>
      </c>
      <c r="AA169" s="54">
        <f t="shared" si="29"/>
        <v>8.2741137331660539</v>
      </c>
      <c r="AB169" s="54">
        <f t="shared" si="38"/>
        <v>7.3322076999951857E-2</v>
      </c>
      <c r="AC169" s="54">
        <f t="shared" si="30"/>
        <v>51.851851851851862</v>
      </c>
      <c r="AD169" s="54">
        <f t="shared" si="31"/>
        <v>10</v>
      </c>
      <c r="AE169" s="54">
        <f t="array" ref="AE169">SUM(IF($C169:$Y169&lt;0,1,0))</f>
        <v>4</v>
      </c>
      <c r="AF169" s="54">
        <f t="shared" si="32"/>
        <v>40</v>
      </c>
      <c r="AG169" s="54">
        <f t="shared" si="39"/>
        <v>51.666666666666664</v>
      </c>
      <c r="AH169" s="54">
        <f t="array" ref="AH169">SUM(IF($C169:$Y169&gt;20,1,0))</f>
        <v>2</v>
      </c>
      <c r="AI169" s="54">
        <f t="shared" si="33"/>
        <v>20</v>
      </c>
      <c r="AJ169" s="54">
        <f t="shared" si="40"/>
        <v>11.666666666666666</v>
      </c>
      <c r="AK169" s="54">
        <f t="array" ref="AK169">SUM(IF($C169:$Y169&gt;40,1,0))</f>
        <v>1</v>
      </c>
      <c r="AL169" s="54">
        <f t="shared" si="34"/>
        <v>10</v>
      </c>
      <c r="AM169" s="54">
        <f t="shared" si="41"/>
        <v>6.666666666666667</v>
      </c>
      <c r="AN169" s="54">
        <f t="shared" si="35"/>
        <v>12.8103285513112</v>
      </c>
      <c r="AO169" s="54">
        <f t="shared" si="36"/>
        <v>13.4020618556701</v>
      </c>
      <c r="AP169" s="54"/>
      <c r="AQ169" s="54">
        <f t="shared" si="37"/>
        <v>51.851851851851862</v>
      </c>
      <c r="AR169" s="14"/>
      <c r="AS169" s="14"/>
      <c r="AT169" s="14"/>
      <c r="AU169" s="14"/>
      <c r="AV169" s="14"/>
      <c r="AW169" s="14"/>
      <c r="AX169" s="14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  <c r="DA169" s="13"/>
      <c r="DB169" s="13"/>
      <c r="DC169" s="13"/>
      <c r="DD169" s="13"/>
      <c r="DE169" s="13"/>
      <c r="DF169" s="13"/>
      <c r="DG169" s="13"/>
      <c r="DH169" s="13"/>
      <c r="DI169" s="13"/>
      <c r="DJ169" s="13"/>
      <c r="DK169" s="13"/>
      <c r="DL169" s="13"/>
      <c r="DM169" s="13"/>
      <c r="DN169" s="13"/>
      <c r="DO169" s="13"/>
      <c r="DP169" s="13"/>
      <c r="DQ169" s="13"/>
      <c r="DR169" s="13"/>
      <c r="DS169" s="13"/>
      <c r="DT169" s="13"/>
      <c r="DU169" s="13"/>
      <c r="DV169" s="13"/>
      <c r="DW169" s="13"/>
      <c r="DX169" s="13"/>
      <c r="DY169" s="13"/>
      <c r="DZ169" s="13"/>
      <c r="EA169" s="13"/>
    </row>
    <row r="170" spans="1:131" x14ac:dyDescent="0.4">
      <c r="A170" s="13"/>
      <c r="B170" s="15">
        <v>1661</v>
      </c>
      <c r="C170" s="54">
        <v>-8.1081081081081141</v>
      </c>
      <c r="D170" s="54"/>
      <c r="E170" s="35"/>
      <c r="F170" s="69">
        <v>11.711711711711711</v>
      </c>
      <c r="G170" s="54" t="s">
        <v>75</v>
      </c>
      <c r="H170" s="54"/>
      <c r="I170" s="54">
        <v>9.642137045705546</v>
      </c>
      <c r="J170" s="54">
        <v>52.134146341463406</v>
      </c>
      <c r="K170" s="54">
        <v>25.997019265172405</v>
      </c>
      <c r="L170" s="54">
        <v>5.9449239398693843</v>
      </c>
      <c r="M170" s="54"/>
      <c r="N170" s="54"/>
      <c r="O170" s="54"/>
      <c r="P170" s="54">
        <v>0</v>
      </c>
      <c r="Q170" s="54"/>
      <c r="R170" s="54">
        <v>20.299500831946759</v>
      </c>
      <c r="S170" s="54">
        <v>-5.2631578947368478</v>
      </c>
      <c r="T170" s="54"/>
      <c r="U170" s="54"/>
      <c r="V170" s="54"/>
      <c r="W170" s="54"/>
      <c r="X170" s="54"/>
      <c r="Y170" s="54"/>
      <c r="Z170" s="54">
        <f t="shared" si="28"/>
        <v>12.484241459224917</v>
      </c>
      <c r="AA170" s="54">
        <f t="shared" si="29"/>
        <v>9.642137045705546</v>
      </c>
      <c r="AB170" s="54">
        <f t="shared" si="38"/>
        <v>1.9989155827165155</v>
      </c>
      <c r="AC170" s="54">
        <f t="shared" si="30"/>
        <v>52.134146341463406</v>
      </c>
      <c r="AD170" s="54">
        <f t="shared" si="31"/>
        <v>10</v>
      </c>
      <c r="AE170" s="54">
        <f t="array" ref="AE170">SUM(IF($C170:$Y170&lt;0,1,0))</f>
        <v>2</v>
      </c>
      <c r="AF170" s="54">
        <f t="shared" si="32"/>
        <v>20</v>
      </c>
      <c r="AG170" s="54">
        <f t="shared" si="39"/>
        <v>45</v>
      </c>
      <c r="AH170" s="54">
        <f t="array" ref="AH170">SUM(IF($C170:$Y170&gt;20,1,0))</f>
        <v>4</v>
      </c>
      <c r="AI170" s="54">
        <f t="shared" si="33"/>
        <v>40</v>
      </c>
      <c r="AJ170" s="54">
        <f t="shared" si="40"/>
        <v>16.666666666666668</v>
      </c>
      <c r="AK170" s="54">
        <f t="array" ref="AK170">SUM(IF($C170:$Y170&gt;40,1,0))</f>
        <v>2</v>
      </c>
      <c r="AL170" s="54">
        <f t="shared" si="34"/>
        <v>20</v>
      </c>
      <c r="AM170" s="54">
        <f t="shared" si="41"/>
        <v>10</v>
      </c>
      <c r="AN170" s="54">
        <f t="shared" si="35"/>
        <v>15.058285155141544</v>
      </c>
      <c r="AO170" s="54">
        <f t="shared" si="36"/>
        <v>10.676924378708629</v>
      </c>
      <c r="AP170" s="54"/>
      <c r="AQ170" s="54">
        <f t="shared" si="37"/>
        <v>52.134146341463406</v>
      </c>
      <c r="AR170" s="14"/>
      <c r="AS170" s="14"/>
      <c r="AT170" s="14"/>
      <c r="AU170" s="14"/>
      <c r="AV170" s="14"/>
      <c r="AW170" s="14"/>
      <c r="AX170" s="14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  <c r="CX170" s="13"/>
      <c r="CY170" s="13"/>
      <c r="CZ170" s="13"/>
      <c r="DA170" s="13"/>
      <c r="DB170" s="13"/>
      <c r="DC170" s="13"/>
      <c r="DD170" s="13"/>
      <c r="DE170" s="13"/>
      <c r="DF170" s="13"/>
      <c r="DG170" s="13"/>
      <c r="DH170" s="13"/>
      <c r="DI170" s="13"/>
      <c r="DJ170" s="13"/>
      <c r="DK170" s="13"/>
      <c r="DL170" s="13"/>
      <c r="DM170" s="13"/>
      <c r="DN170" s="13"/>
      <c r="DO170" s="13"/>
      <c r="DP170" s="13"/>
      <c r="DQ170" s="13"/>
      <c r="DR170" s="13"/>
      <c r="DS170" s="13"/>
      <c r="DT170" s="13"/>
      <c r="DU170" s="13"/>
      <c r="DV170" s="13"/>
      <c r="DW170" s="13"/>
      <c r="DX170" s="13"/>
      <c r="DY170" s="13"/>
      <c r="DZ170" s="13"/>
      <c r="EA170" s="13"/>
    </row>
    <row r="171" spans="1:131" x14ac:dyDescent="0.4">
      <c r="A171" s="13"/>
      <c r="B171" s="15">
        <v>1662</v>
      </c>
      <c r="C171" s="54">
        <v>0</v>
      </c>
      <c r="D171" s="54"/>
      <c r="E171" s="35"/>
      <c r="F171" s="69">
        <v>6.4516129032258061</v>
      </c>
      <c r="G171" s="54" t="s">
        <v>75</v>
      </c>
      <c r="H171" s="54"/>
      <c r="I171" s="54">
        <v>11.57311916670964</v>
      </c>
      <c r="J171" s="54">
        <v>36.272545090180365</v>
      </c>
      <c r="K171" s="54">
        <v>-14.194098443485242</v>
      </c>
      <c r="L171" s="54">
        <v>1.2583122188978502</v>
      </c>
      <c r="M171" s="54"/>
      <c r="N171" s="54"/>
      <c r="O171" s="54"/>
      <c r="P171" s="54">
        <v>-6.565656565656564</v>
      </c>
      <c r="Q171" s="54"/>
      <c r="R171" s="54">
        <v>-19.363762102351323</v>
      </c>
      <c r="S171" s="54">
        <v>11.161237271334601</v>
      </c>
      <c r="T171" s="54"/>
      <c r="U171" s="54"/>
      <c r="V171" s="54"/>
      <c r="W171" s="54"/>
      <c r="X171" s="54"/>
      <c r="Y171" s="54"/>
      <c r="Z171" s="54">
        <f t="shared" si="28"/>
        <v>2.9548121709839035</v>
      </c>
      <c r="AA171" s="54">
        <f t="shared" si="29"/>
        <v>1.2583122188978502</v>
      </c>
      <c r="AB171" s="54">
        <f t="shared" si="38"/>
        <v>2.4717565802384502</v>
      </c>
      <c r="AC171" s="54">
        <f t="shared" si="30"/>
        <v>36.272545090180365</v>
      </c>
      <c r="AD171" s="54">
        <f t="shared" si="31"/>
        <v>10</v>
      </c>
      <c r="AE171" s="54">
        <f t="array" ref="AE171">SUM(IF($C171:$Y171&lt;0,1,0))</f>
        <v>3</v>
      </c>
      <c r="AF171" s="54">
        <f t="shared" si="32"/>
        <v>30</v>
      </c>
      <c r="AG171" s="54">
        <f t="shared" si="39"/>
        <v>41.666666666666664</v>
      </c>
      <c r="AH171" s="54">
        <f t="array" ref="AH171">SUM(IF($C171:$Y171&gt;20,1,0))</f>
        <v>2</v>
      </c>
      <c r="AI171" s="54">
        <f t="shared" si="33"/>
        <v>20</v>
      </c>
      <c r="AJ171" s="54">
        <f t="shared" si="40"/>
        <v>20</v>
      </c>
      <c r="AK171" s="54">
        <f t="array" ref="AK171">SUM(IF($C171:$Y171&gt;40,1,0))</f>
        <v>1</v>
      </c>
      <c r="AL171" s="54">
        <f t="shared" si="34"/>
        <v>10</v>
      </c>
      <c r="AM171" s="54">
        <f t="shared" si="41"/>
        <v>11.666666666666666</v>
      </c>
      <c r="AN171" s="54">
        <f t="shared" si="35"/>
        <v>3.3241636923568914</v>
      </c>
      <c r="AO171" s="54">
        <f t="shared" si="36"/>
        <v>3.8549625610618281</v>
      </c>
      <c r="AP171" s="54"/>
      <c r="AQ171" s="54">
        <f t="shared" si="37"/>
        <v>36.272545090180365</v>
      </c>
      <c r="AR171" s="14"/>
      <c r="AS171" s="14"/>
      <c r="AT171" s="14"/>
      <c r="AU171" s="14"/>
      <c r="AV171" s="14"/>
      <c r="AW171" s="14"/>
      <c r="AX171" s="14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13"/>
      <c r="DE171" s="13"/>
      <c r="DF171" s="13"/>
      <c r="DG171" s="13"/>
      <c r="DH171" s="13"/>
      <c r="DI171" s="13"/>
      <c r="DJ171" s="13"/>
      <c r="DK171" s="13"/>
      <c r="DL171" s="13"/>
      <c r="DM171" s="13"/>
      <c r="DN171" s="13"/>
      <c r="DO171" s="13"/>
      <c r="DP171" s="13"/>
      <c r="DQ171" s="13"/>
      <c r="DR171" s="13"/>
      <c r="DS171" s="13"/>
      <c r="DT171" s="13"/>
      <c r="DU171" s="13"/>
      <c r="DV171" s="13"/>
      <c r="DW171" s="13"/>
      <c r="DX171" s="13"/>
      <c r="DY171" s="13"/>
      <c r="DZ171" s="13"/>
      <c r="EA171" s="13"/>
    </row>
    <row r="172" spans="1:131" x14ac:dyDescent="0.4">
      <c r="A172" s="13"/>
      <c r="B172" s="15">
        <v>1663</v>
      </c>
      <c r="C172" s="54">
        <v>-47.058823529411761</v>
      </c>
      <c r="D172" s="54"/>
      <c r="E172" s="35"/>
      <c r="F172" s="69">
        <v>18.181818181818183</v>
      </c>
      <c r="G172" s="54" t="s">
        <v>75</v>
      </c>
      <c r="H172" s="54"/>
      <c r="I172" s="54">
        <v>-10.538727596687975</v>
      </c>
      <c r="J172" s="54">
        <v>-12.500000000000011</v>
      </c>
      <c r="K172" s="54">
        <v>12.932410856838739</v>
      </c>
      <c r="L172" s="54">
        <v>-8.7855770117792549</v>
      </c>
      <c r="M172" s="54"/>
      <c r="N172" s="54"/>
      <c r="O172" s="54"/>
      <c r="P172" s="54">
        <v>6.2702702702702728</v>
      </c>
      <c r="Q172" s="54"/>
      <c r="R172" s="54">
        <v>-11.663807890222976</v>
      </c>
      <c r="S172" s="54">
        <v>-6.8160589021776961</v>
      </c>
      <c r="T172" s="54"/>
      <c r="U172" s="54"/>
      <c r="V172" s="54"/>
      <c r="W172" s="54"/>
      <c r="X172" s="54"/>
      <c r="Y172" s="54"/>
      <c r="Z172" s="54">
        <f t="shared" si="28"/>
        <v>-6.664277291261385</v>
      </c>
      <c r="AA172" s="54">
        <f t="shared" si="29"/>
        <v>-8.7855770117792549</v>
      </c>
      <c r="AB172" s="54">
        <f t="shared" si="38"/>
        <v>1.1886899906985933</v>
      </c>
      <c r="AC172" s="54">
        <f t="shared" si="30"/>
        <v>18.181818181818183</v>
      </c>
      <c r="AD172" s="54">
        <f t="shared" si="31"/>
        <v>10</v>
      </c>
      <c r="AE172" s="54">
        <f t="array" ref="AE172">SUM(IF($C172:$Y172&lt;0,1,0))</f>
        <v>6</v>
      </c>
      <c r="AF172" s="54">
        <f t="shared" si="32"/>
        <v>60</v>
      </c>
      <c r="AG172" s="54">
        <f t="shared" si="39"/>
        <v>41.666666666666664</v>
      </c>
      <c r="AH172" s="54">
        <f t="array" ref="AH172">SUM(IF($C172:$Y172&gt;20,1,0))</f>
        <v>1</v>
      </c>
      <c r="AI172" s="54">
        <f t="shared" si="33"/>
        <v>10</v>
      </c>
      <c r="AJ172" s="54">
        <f t="shared" si="40"/>
        <v>20</v>
      </c>
      <c r="AK172" s="54">
        <f t="array" ref="AK172">SUM(IF($C172:$Y172&gt;40,1,0))</f>
        <v>1</v>
      </c>
      <c r="AL172" s="54">
        <f t="shared" si="34"/>
        <v>10</v>
      </c>
      <c r="AM172" s="54">
        <f t="shared" si="41"/>
        <v>13.333333333333334</v>
      </c>
      <c r="AN172" s="54">
        <f t="shared" si="35"/>
        <v>-1.6149590114925898</v>
      </c>
      <c r="AO172" s="54">
        <f t="shared" si="36"/>
        <v>-7.8008179569784755</v>
      </c>
      <c r="AP172" s="54"/>
      <c r="AQ172" s="54">
        <f t="shared" si="37"/>
        <v>18.181818181818183</v>
      </c>
      <c r="AR172" s="14"/>
      <c r="AS172" s="14"/>
      <c r="AT172" s="14"/>
      <c r="AU172" s="14"/>
      <c r="AV172" s="14"/>
      <c r="AW172" s="14"/>
      <c r="AX172" s="14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3"/>
      <c r="CM172" s="13"/>
      <c r="CN172" s="13"/>
      <c r="CO172" s="13"/>
      <c r="CP172" s="13"/>
      <c r="CQ172" s="13"/>
      <c r="CR172" s="13"/>
      <c r="CS172" s="13"/>
      <c r="CT172" s="13"/>
      <c r="CU172" s="13"/>
      <c r="CV172" s="13"/>
      <c r="CW172" s="13"/>
      <c r="CX172" s="13"/>
      <c r="CY172" s="13"/>
      <c r="CZ172" s="13"/>
      <c r="DA172" s="13"/>
      <c r="DB172" s="13"/>
      <c r="DC172" s="13"/>
      <c r="DD172" s="13"/>
      <c r="DE172" s="13"/>
      <c r="DF172" s="13"/>
      <c r="DG172" s="13"/>
      <c r="DH172" s="13"/>
      <c r="DI172" s="13"/>
      <c r="DJ172" s="13"/>
      <c r="DK172" s="13"/>
      <c r="DL172" s="13"/>
      <c r="DM172" s="13"/>
      <c r="DN172" s="13"/>
      <c r="DO172" s="13"/>
      <c r="DP172" s="13"/>
      <c r="DQ172" s="13"/>
      <c r="DR172" s="13"/>
      <c r="DS172" s="13"/>
      <c r="DT172" s="13"/>
      <c r="DU172" s="13"/>
      <c r="DV172" s="13"/>
      <c r="DW172" s="13"/>
      <c r="DX172" s="13"/>
      <c r="DY172" s="13"/>
      <c r="DZ172" s="13"/>
      <c r="EA172" s="13"/>
    </row>
    <row r="173" spans="1:131" x14ac:dyDescent="0.4">
      <c r="A173" s="13"/>
      <c r="B173" s="15">
        <v>1664</v>
      </c>
      <c r="C173" s="54">
        <v>5.555555555555558</v>
      </c>
      <c r="D173" s="54"/>
      <c r="E173" s="35"/>
      <c r="F173" s="69">
        <v>10.042735042735043</v>
      </c>
      <c r="G173" s="54">
        <v>-37.402190923317683</v>
      </c>
      <c r="H173" s="54"/>
      <c r="I173" s="54">
        <v>-4.9832582671565708</v>
      </c>
      <c r="J173" s="54">
        <v>-10.756302521008399</v>
      </c>
      <c r="K173" s="54">
        <v>-0.22899489275007312</v>
      </c>
      <c r="L173" s="54">
        <v>-11.355592008166838</v>
      </c>
      <c r="M173" s="54"/>
      <c r="N173" s="54"/>
      <c r="O173" s="54"/>
      <c r="P173" s="54">
        <v>19.023397761953209</v>
      </c>
      <c r="Q173" s="54"/>
      <c r="R173" s="54">
        <v>-1.9417475728155442</v>
      </c>
      <c r="S173" s="54">
        <v>-4.1904761904761889</v>
      </c>
      <c r="T173" s="54"/>
      <c r="U173" s="54"/>
      <c r="V173" s="54"/>
      <c r="W173" s="54"/>
      <c r="X173" s="54"/>
      <c r="Y173" s="54"/>
      <c r="Z173" s="54">
        <f t="shared" si="28"/>
        <v>-3.6236874015447489</v>
      </c>
      <c r="AA173" s="54">
        <f t="shared" si="29"/>
        <v>-3.0661118816458668</v>
      </c>
      <c r="AB173" s="54">
        <f t="shared" si="38"/>
        <v>-4.473537179978463E-2</v>
      </c>
      <c r="AC173" s="54">
        <f t="shared" si="30"/>
        <v>19.023397761953209</v>
      </c>
      <c r="AD173" s="54">
        <f t="shared" si="31"/>
        <v>10</v>
      </c>
      <c r="AE173" s="54">
        <f t="array" ref="AE173">SUM(IF($C173:$Y173&lt;0,1,0))</f>
        <v>7</v>
      </c>
      <c r="AF173" s="54">
        <f t="shared" si="32"/>
        <v>70</v>
      </c>
      <c r="AG173" s="54">
        <f t="shared" si="39"/>
        <v>46.666666666666664</v>
      </c>
      <c r="AH173" s="54">
        <f t="array" ref="AH173">SUM(IF($C173:$Y173&gt;20,1,0))</f>
        <v>0</v>
      </c>
      <c r="AI173" s="54">
        <f t="shared" si="33"/>
        <v>0</v>
      </c>
      <c r="AJ173" s="54">
        <f t="shared" si="40"/>
        <v>16.666666666666668</v>
      </c>
      <c r="AK173" s="54">
        <f t="array" ref="AK173">SUM(IF($C173:$Y173&gt;40,1,0))</f>
        <v>0</v>
      </c>
      <c r="AL173" s="54">
        <f t="shared" si="34"/>
        <v>0</v>
      </c>
      <c r="AM173" s="54">
        <f t="shared" si="41"/>
        <v>10</v>
      </c>
      <c r="AN173" s="54">
        <f t="shared" si="35"/>
        <v>-4.6436032856670044</v>
      </c>
      <c r="AO173" s="54">
        <f t="shared" si="36"/>
        <v>-4.1904761904761889</v>
      </c>
      <c r="AP173" s="54"/>
      <c r="AQ173" s="54">
        <f t="shared" si="37"/>
        <v>19.023397761953209</v>
      </c>
      <c r="AR173" s="14"/>
      <c r="AS173" s="14"/>
      <c r="AT173" s="14"/>
      <c r="AU173" s="14"/>
      <c r="AV173" s="14"/>
      <c r="AW173" s="14"/>
      <c r="AX173" s="14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  <c r="DB173" s="13"/>
      <c r="DC173" s="13"/>
      <c r="DD173" s="13"/>
      <c r="DE173" s="13"/>
      <c r="DF173" s="13"/>
      <c r="DG173" s="13"/>
      <c r="DH173" s="13"/>
      <c r="DI173" s="13"/>
      <c r="DJ173" s="13"/>
      <c r="DK173" s="13"/>
      <c r="DL173" s="13"/>
      <c r="DM173" s="13"/>
      <c r="DN173" s="13"/>
      <c r="DO173" s="13"/>
      <c r="DP173" s="13"/>
      <c r="DQ173" s="13"/>
      <c r="DR173" s="13"/>
      <c r="DS173" s="13"/>
      <c r="DT173" s="13"/>
      <c r="DU173" s="13"/>
      <c r="DV173" s="13"/>
      <c r="DW173" s="13"/>
      <c r="DX173" s="13"/>
      <c r="DY173" s="13"/>
      <c r="DZ173" s="13"/>
      <c r="EA173" s="13"/>
    </row>
    <row r="174" spans="1:131" x14ac:dyDescent="0.4">
      <c r="A174" s="13"/>
      <c r="B174" s="15">
        <v>1665</v>
      </c>
      <c r="C174" s="54">
        <v>5.2631578947368363</v>
      </c>
      <c r="D174" s="54"/>
      <c r="E174" s="35"/>
      <c r="F174" s="69">
        <v>10.679611650485436</v>
      </c>
      <c r="G174" s="54">
        <v>-7.9999999999999964</v>
      </c>
      <c r="H174" s="54"/>
      <c r="I174" s="54">
        <v>15.886455432628388</v>
      </c>
      <c r="J174" s="54">
        <v>-12.052730696798486</v>
      </c>
      <c r="K174" s="54">
        <v>-17.895673146485208</v>
      </c>
      <c r="L174" s="54">
        <v>13.304532907010547</v>
      </c>
      <c r="M174" s="54"/>
      <c r="N174" s="54"/>
      <c r="O174" s="54"/>
      <c r="P174" s="54">
        <v>29.059829059829067</v>
      </c>
      <c r="Q174" s="54"/>
      <c r="R174" s="54">
        <v>-1.3861386138613763</v>
      </c>
      <c r="S174" s="54">
        <v>-3.1202435312024379</v>
      </c>
      <c r="T174" s="54"/>
      <c r="U174" s="54"/>
      <c r="V174" s="54"/>
      <c r="W174" s="54"/>
      <c r="X174" s="54"/>
      <c r="Y174" s="54"/>
      <c r="Z174" s="54">
        <f t="shared" si="28"/>
        <v>3.173880095634277</v>
      </c>
      <c r="AA174" s="54">
        <f t="shared" si="29"/>
        <v>1.9385096404377298</v>
      </c>
      <c r="AB174" s="54">
        <f t="shared" si="38"/>
        <v>1.5435639574636761</v>
      </c>
      <c r="AC174" s="54">
        <f t="shared" si="30"/>
        <v>29.059829059829067</v>
      </c>
      <c r="AD174" s="54">
        <f t="shared" si="31"/>
        <v>10</v>
      </c>
      <c r="AE174" s="54">
        <f t="array" ref="AE174">SUM(IF($C174:$Y174&lt;0,1,0))</f>
        <v>5</v>
      </c>
      <c r="AF174" s="54">
        <f t="shared" si="32"/>
        <v>50</v>
      </c>
      <c r="AG174" s="54">
        <f t="shared" si="39"/>
        <v>45</v>
      </c>
      <c r="AH174" s="54">
        <f t="array" ref="AH174">SUM(IF($C174:$Y174&gt;20,1,0))</f>
        <v>1</v>
      </c>
      <c r="AI174" s="54">
        <f t="shared" si="33"/>
        <v>10</v>
      </c>
      <c r="AJ174" s="54">
        <f t="shared" si="40"/>
        <v>16.666666666666668</v>
      </c>
      <c r="AK174" s="54">
        <f t="array" ref="AK174">SUM(IF($C174:$Y174&gt;40,1,0))</f>
        <v>0</v>
      </c>
      <c r="AL174" s="54">
        <f t="shared" si="34"/>
        <v>0</v>
      </c>
      <c r="AM174" s="54">
        <f t="shared" si="41"/>
        <v>8.3333333333333339</v>
      </c>
      <c r="AN174" s="54">
        <f t="shared" si="35"/>
        <v>2.9417381179562145</v>
      </c>
      <c r="AO174" s="54">
        <f t="shared" si="36"/>
        <v>-1.3861386138613763</v>
      </c>
      <c r="AP174" s="54"/>
      <c r="AQ174" s="54">
        <f t="shared" si="37"/>
        <v>29.059829059829067</v>
      </c>
      <c r="AR174" s="14"/>
      <c r="AS174" s="14"/>
      <c r="AT174" s="14"/>
      <c r="AU174" s="14"/>
      <c r="AV174" s="14"/>
      <c r="AW174" s="14"/>
      <c r="AX174" s="14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  <c r="DB174" s="13"/>
      <c r="DC174" s="13"/>
      <c r="DD174" s="13"/>
      <c r="DE174" s="13"/>
      <c r="DF174" s="13"/>
      <c r="DG174" s="13"/>
      <c r="DH174" s="13"/>
      <c r="DI174" s="13"/>
      <c r="DJ174" s="13"/>
      <c r="DK174" s="13"/>
      <c r="DL174" s="13"/>
      <c r="DM174" s="13"/>
      <c r="DN174" s="13"/>
      <c r="DO174" s="13"/>
      <c r="DP174" s="13"/>
      <c r="DQ174" s="13"/>
      <c r="DR174" s="13"/>
      <c r="DS174" s="13"/>
      <c r="DT174" s="13"/>
      <c r="DU174" s="13"/>
      <c r="DV174" s="13"/>
      <c r="DW174" s="13"/>
      <c r="DX174" s="13"/>
      <c r="DY174" s="13"/>
      <c r="DZ174" s="13"/>
      <c r="EA174" s="13"/>
    </row>
    <row r="175" spans="1:131" x14ac:dyDescent="0.4">
      <c r="A175" s="13"/>
      <c r="B175" s="15">
        <v>1666</v>
      </c>
      <c r="C175" s="54">
        <v>-30.000000000000004</v>
      </c>
      <c r="D175" s="54"/>
      <c r="E175" s="35"/>
      <c r="F175" s="69">
        <v>-24.210526315789473</v>
      </c>
      <c r="G175" s="54">
        <v>-4.0760869565217401</v>
      </c>
      <c r="H175" s="54"/>
      <c r="I175" s="54">
        <v>-9.4555278470490514</v>
      </c>
      <c r="J175" s="54">
        <v>-28.907922912205564</v>
      </c>
      <c r="K175" s="54">
        <v>11.246303019900562</v>
      </c>
      <c r="L175" s="54">
        <v>-7.3842477162994307</v>
      </c>
      <c r="M175" s="54">
        <v>0.1988292671405878</v>
      </c>
      <c r="N175" s="54"/>
      <c r="O175" s="54"/>
      <c r="P175" s="54">
        <v>-4.3708609271523091</v>
      </c>
      <c r="Q175" s="54"/>
      <c r="R175" s="54">
        <v>6.0694020474163501</v>
      </c>
      <c r="S175" s="54">
        <v>2.0021645021645051</v>
      </c>
      <c r="T175" s="54"/>
      <c r="U175" s="54"/>
      <c r="V175" s="54"/>
      <c r="W175" s="54"/>
      <c r="X175" s="54"/>
      <c r="Y175" s="54"/>
      <c r="Z175" s="54">
        <f t="shared" si="28"/>
        <v>-8.0807703489450518</v>
      </c>
      <c r="AA175" s="54">
        <f t="shared" si="29"/>
        <v>-4.3708609271523091</v>
      </c>
      <c r="AB175" s="54">
        <f t="shared" si="38"/>
        <v>-0.56393181925605096</v>
      </c>
      <c r="AC175" s="54">
        <f t="shared" si="30"/>
        <v>11.246303019900562</v>
      </c>
      <c r="AD175" s="54">
        <f t="shared" si="31"/>
        <v>11</v>
      </c>
      <c r="AE175" s="54">
        <f t="array" ref="AE175">SUM(IF($C175:$Y175&lt;0,1,0))</f>
        <v>7</v>
      </c>
      <c r="AF175" s="54">
        <f t="shared" si="32"/>
        <v>63.636363636363633</v>
      </c>
      <c r="AG175" s="54">
        <f t="shared" si="39"/>
        <v>48.939393939393938</v>
      </c>
      <c r="AH175" s="54">
        <f t="array" ref="AH175">SUM(IF($C175:$Y175&gt;20,1,0))</f>
        <v>0</v>
      </c>
      <c r="AI175" s="54">
        <f t="shared" si="33"/>
        <v>0</v>
      </c>
      <c r="AJ175" s="54">
        <f t="shared" si="40"/>
        <v>13.333333333333334</v>
      </c>
      <c r="AK175" s="54">
        <f t="array" ref="AK175">SUM(IF($C175:$Y175&gt;40,1,0))</f>
        <v>0</v>
      </c>
      <c r="AL175" s="54">
        <f t="shared" si="34"/>
        <v>0</v>
      </c>
      <c r="AM175" s="54">
        <f t="shared" si="41"/>
        <v>6.666666666666667</v>
      </c>
      <c r="AN175" s="54">
        <f t="shared" si="35"/>
        <v>-5.8888473838395567</v>
      </c>
      <c r="AO175" s="54">
        <f t="shared" si="36"/>
        <v>-4.2234739418370246</v>
      </c>
      <c r="AP175" s="54"/>
      <c r="AQ175" s="54">
        <f t="shared" si="37"/>
        <v>11.246303019900562</v>
      </c>
      <c r="AR175" s="14"/>
      <c r="AS175" s="14"/>
      <c r="AT175" s="14"/>
      <c r="AU175" s="14"/>
      <c r="AV175" s="14"/>
      <c r="AW175" s="14"/>
      <c r="AX175" s="14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  <c r="DB175" s="13"/>
      <c r="DC175" s="13"/>
      <c r="DD175" s="13"/>
      <c r="DE175" s="13"/>
      <c r="DF175" s="13"/>
      <c r="DG175" s="13"/>
      <c r="DH175" s="13"/>
      <c r="DI175" s="13"/>
      <c r="DJ175" s="13"/>
      <c r="DK175" s="13"/>
      <c r="DL175" s="13"/>
      <c r="DM175" s="13"/>
      <c r="DN175" s="13"/>
      <c r="DO175" s="13"/>
      <c r="DP175" s="13"/>
      <c r="DQ175" s="13"/>
      <c r="DR175" s="13"/>
      <c r="DS175" s="13"/>
      <c r="DT175" s="13"/>
      <c r="DU175" s="13"/>
      <c r="DV175" s="13"/>
      <c r="DW175" s="13"/>
      <c r="DX175" s="13"/>
      <c r="DY175" s="13"/>
      <c r="DZ175" s="13"/>
      <c r="EA175" s="13"/>
    </row>
    <row r="176" spans="1:131" x14ac:dyDescent="0.4">
      <c r="A176" s="13"/>
      <c r="B176" s="15">
        <v>1667</v>
      </c>
      <c r="C176" s="54">
        <v>-14.285714285714279</v>
      </c>
      <c r="D176" s="54"/>
      <c r="E176" s="35"/>
      <c r="F176" s="69">
        <v>0</v>
      </c>
      <c r="G176" s="54">
        <v>4.2492917847025469</v>
      </c>
      <c r="H176" s="54"/>
      <c r="I176" s="54">
        <v>-3.2854050711193516</v>
      </c>
      <c r="J176" s="54">
        <v>-0.90361445783132543</v>
      </c>
      <c r="K176" s="54">
        <v>-35.894182438644421</v>
      </c>
      <c r="L176" s="54">
        <v>-8.4765328152212263</v>
      </c>
      <c r="M176" s="54">
        <v>-5.2060000000000102</v>
      </c>
      <c r="N176" s="54"/>
      <c r="O176" s="54"/>
      <c r="P176" s="54">
        <v>12.354524800112443</v>
      </c>
      <c r="Q176" s="54"/>
      <c r="R176" s="54">
        <v>12.368150609338159</v>
      </c>
      <c r="S176" s="54">
        <v>-8.9134095436865568</v>
      </c>
      <c r="T176" s="54"/>
      <c r="U176" s="54"/>
      <c r="V176" s="54"/>
      <c r="W176" s="54"/>
      <c r="X176" s="54"/>
      <c r="Y176" s="54"/>
      <c r="Z176" s="54">
        <f t="shared" si="28"/>
        <v>-4.3629901289149107</v>
      </c>
      <c r="AA176" s="54">
        <f t="shared" si="29"/>
        <v>-3.2854050711193516</v>
      </c>
      <c r="AB176" s="54">
        <f t="shared" si="38"/>
        <v>-2.7185221720602004</v>
      </c>
      <c r="AC176" s="54">
        <f t="shared" si="30"/>
        <v>12.368150609338159</v>
      </c>
      <c r="AD176" s="54">
        <f t="shared" si="31"/>
        <v>11</v>
      </c>
      <c r="AE176" s="54">
        <f t="array" ref="AE176">SUM(IF($C176:$Y176&lt;0,1,0))</f>
        <v>7</v>
      </c>
      <c r="AF176" s="54">
        <f t="shared" si="32"/>
        <v>63.636363636363633</v>
      </c>
      <c r="AG176" s="54">
        <f t="shared" si="39"/>
        <v>56.212121212121211</v>
      </c>
      <c r="AH176" s="54">
        <f t="array" ref="AH176">SUM(IF($C176:$Y176&gt;20,1,0))</f>
        <v>0</v>
      </c>
      <c r="AI176" s="54">
        <f t="shared" si="33"/>
        <v>0</v>
      </c>
      <c r="AJ176" s="54">
        <f t="shared" si="40"/>
        <v>6.666666666666667</v>
      </c>
      <c r="AK176" s="54">
        <f t="array" ref="AK176">SUM(IF($C176:$Y176&gt;40,1,0))</f>
        <v>0</v>
      </c>
      <c r="AL176" s="54">
        <f t="shared" si="34"/>
        <v>0</v>
      </c>
      <c r="AM176" s="54">
        <f t="shared" si="41"/>
        <v>3.3333333333333335</v>
      </c>
      <c r="AN176" s="54">
        <f t="shared" si="35"/>
        <v>-3.3707177132349742</v>
      </c>
      <c r="AO176" s="54">
        <f t="shared" si="36"/>
        <v>-2.0945097644753385</v>
      </c>
      <c r="AP176" s="54"/>
      <c r="AQ176" s="54">
        <f t="shared" si="37"/>
        <v>12.368150609338159</v>
      </c>
      <c r="AR176" s="14"/>
      <c r="AS176" s="14"/>
      <c r="AT176" s="14"/>
      <c r="AU176" s="14"/>
      <c r="AV176" s="14"/>
      <c r="AW176" s="14"/>
      <c r="AX176" s="14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  <c r="DB176" s="13"/>
      <c r="DC176" s="13"/>
      <c r="DD176" s="13"/>
      <c r="DE176" s="13"/>
      <c r="DF176" s="13"/>
      <c r="DG176" s="13"/>
      <c r="DH176" s="13"/>
      <c r="DI176" s="13"/>
      <c r="DJ176" s="13"/>
      <c r="DK176" s="13"/>
      <c r="DL176" s="13"/>
      <c r="DM176" s="13"/>
      <c r="DN176" s="13"/>
      <c r="DO176" s="13"/>
      <c r="DP176" s="13"/>
      <c r="DQ176" s="13"/>
      <c r="DR176" s="13"/>
      <c r="DS176" s="13"/>
      <c r="DT176" s="13"/>
      <c r="DU176" s="13"/>
      <c r="DV176" s="13"/>
      <c r="DW176" s="13"/>
      <c r="DX176" s="13"/>
      <c r="DY176" s="13"/>
      <c r="DZ176" s="13"/>
      <c r="EA176" s="13"/>
    </row>
    <row r="177" spans="1:131" x14ac:dyDescent="0.4">
      <c r="A177" s="13"/>
      <c r="B177" s="15">
        <v>1668</v>
      </c>
      <c r="C177" s="54">
        <v>-8.333333333333325</v>
      </c>
      <c r="D177" s="54"/>
      <c r="E177" s="35"/>
      <c r="F177" s="69">
        <v>-15.046296296296296</v>
      </c>
      <c r="G177" s="54">
        <v>4.3478260869565188</v>
      </c>
      <c r="H177" s="54"/>
      <c r="I177" s="54">
        <v>-6.2985938792390446</v>
      </c>
      <c r="J177" s="54">
        <v>-8.814589665653493</v>
      </c>
      <c r="K177" s="54">
        <v>12.157133276980257</v>
      </c>
      <c r="L177" s="54">
        <v>6.3194468080255861</v>
      </c>
      <c r="M177" s="54">
        <v>-8.1323712471253362</v>
      </c>
      <c r="N177" s="54"/>
      <c r="O177" s="54"/>
      <c r="P177" s="54">
        <v>-3.7037037037037033</v>
      </c>
      <c r="Q177" s="54"/>
      <c r="R177" s="54">
        <v>6.8791070397133502</v>
      </c>
      <c r="S177" s="54">
        <v>2.1663778162911651</v>
      </c>
      <c r="T177" s="54"/>
      <c r="U177" s="54"/>
      <c r="V177" s="54"/>
      <c r="W177" s="54"/>
      <c r="X177" s="54"/>
      <c r="Y177" s="54"/>
      <c r="Z177" s="54">
        <f t="shared" si="28"/>
        <v>-1.6780906452167563</v>
      </c>
      <c r="AA177" s="54">
        <f t="shared" si="29"/>
        <v>-3.7037037037037033</v>
      </c>
      <c r="AB177" s="54">
        <f t="shared" si="38"/>
        <v>-3.5455248258271261</v>
      </c>
      <c r="AC177" s="54">
        <f t="shared" si="30"/>
        <v>12.157133276980257</v>
      </c>
      <c r="AD177" s="54">
        <f t="shared" si="31"/>
        <v>11</v>
      </c>
      <c r="AE177" s="54">
        <f t="array" ref="AE177">SUM(IF($C177:$Y177&lt;0,1,0))</f>
        <v>6</v>
      </c>
      <c r="AF177" s="54">
        <f t="shared" si="32"/>
        <v>54.545454545454547</v>
      </c>
      <c r="AG177" s="54">
        <f t="shared" si="39"/>
        <v>60.303030303030305</v>
      </c>
      <c r="AH177" s="54">
        <f t="array" ref="AH177">SUM(IF($C177:$Y177&gt;20,1,0))</f>
        <v>0</v>
      </c>
      <c r="AI177" s="54">
        <f t="shared" si="33"/>
        <v>0</v>
      </c>
      <c r="AJ177" s="54">
        <f t="shared" si="40"/>
        <v>3.3333333333333335</v>
      </c>
      <c r="AK177" s="54">
        <f t="array" ref="AK177">SUM(IF($C177:$Y177&gt;40,1,0))</f>
        <v>0</v>
      </c>
      <c r="AL177" s="54">
        <f t="shared" si="34"/>
        <v>0</v>
      </c>
      <c r="AM177" s="54">
        <f t="shared" si="41"/>
        <v>1.6666666666666667</v>
      </c>
      <c r="AN177" s="54">
        <f t="shared" si="35"/>
        <v>-1.0125663764050996</v>
      </c>
      <c r="AO177" s="54">
        <f t="shared" si="36"/>
        <v>-0.76866294370626909</v>
      </c>
      <c r="AP177" s="54"/>
      <c r="AQ177" s="54">
        <f t="shared" si="37"/>
        <v>12.157133276980257</v>
      </c>
      <c r="AR177" s="14"/>
      <c r="AS177" s="14"/>
      <c r="AT177" s="14"/>
      <c r="AU177" s="14"/>
      <c r="AV177" s="14"/>
      <c r="AW177" s="14"/>
      <c r="AX177" s="14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3"/>
      <c r="DL177" s="13"/>
      <c r="DM177" s="13"/>
      <c r="DN177" s="13"/>
      <c r="DO177" s="13"/>
      <c r="DP177" s="13"/>
      <c r="DQ177" s="13"/>
      <c r="DR177" s="13"/>
      <c r="DS177" s="13"/>
      <c r="DT177" s="13"/>
      <c r="DU177" s="13"/>
      <c r="DV177" s="13"/>
      <c r="DW177" s="13"/>
      <c r="DX177" s="13"/>
      <c r="DY177" s="13"/>
      <c r="DZ177" s="13"/>
      <c r="EA177" s="13"/>
    </row>
    <row r="178" spans="1:131" x14ac:dyDescent="0.4">
      <c r="A178" s="13"/>
      <c r="B178" s="15">
        <v>1669</v>
      </c>
      <c r="C178" s="54">
        <v>-9.0909090909090935</v>
      </c>
      <c r="D178" s="54"/>
      <c r="E178" s="35"/>
      <c r="F178" s="69">
        <v>-13.896457765667575</v>
      </c>
      <c r="G178" s="54">
        <v>0</v>
      </c>
      <c r="H178" s="54"/>
      <c r="I178" s="54">
        <v>7.5654361467578752</v>
      </c>
      <c r="J178" s="54">
        <v>-9.0000000000000071</v>
      </c>
      <c r="K178" s="54">
        <v>21.342183078822885</v>
      </c>
      <c r="L178" s="54">
        <v>-14.780292570359798</v>
      </c>
      <c r="M178" s="54">
        <v>-3.5884480679796105</v>
      </c>
      <c r="N178" s="54"/>
      <c r="O178" s="54"/>
      <c r="P178" s="54">
        <v>-5.6666666666666696</v>
      </c>
      <c r="Q178" s="54"/>
      <c r="R178" s="54">
        <v>1.1907081336476999</v>
      </c>
      <c r="S178" s="54">
        <v>-4.5578100546388054</v>
      </c>
      <c r="T178" s="54"/>
      <c r="U178" s="54"/>
      <c r="V178" s="54"/>
      <c r="W178" s="54"/>
      <c r="X178" s="54"/>
      <c r="Y178" s="54"/>
      <c r="Z178" s="54">
        <f t="shared" si="28"/>
        <v>-2.7711142597266449</v>
      </c>
      <c r="AA178" s="54">
        <f t="shared" si="29"/>
        <v>-4.5578100546388054</v>
      </c>
      <c r="AB178" s="54">
        <f t="shared" si="38"/>
        <v>-2.8408969996370508</v>
      </c>
      <c r="AC178" s="54">
        <f t="shared" si="30"/>
        <v>21.342183078822885</v>
      </c>
      <c r="AD178" s="54">
        <f t="shared" si="31"/>
        <v>11</v>
      </c>
      <c r="AE178" s="54">
        <f t="array" ref="AE178">SUM(IF($C178:$Y178&lt;0,1,0))</f>
        <v>7</v>
      </c>
      <c r="AF178" s="54">
        <f t="shared" si="32"/>
        <v>63.636363636363633</v>
      </c>
      <c r="AG178" s="54">
        <f t="shared" si="39"/>
        <v>60.909090909090907</v>
      </c>
      <c r="AH178" s="54">
        <f t="array" ref="AH178">SUM(IF($C178:$Y178&gt;20,1,0))</f>
        <v>1</v>
      </c>
      <c r="AI178" s="54">
        <f t="shared" si="33"/>
        <v>9.0909090909090917</v>
      </c>
      <c r="AJ178" s="54">
        <f t="shared" si="40"/>
        <v>3.1818181818181821</v>
      </c>
      <c r="AK178" s="54">
        <f t="array" ref="AK178">SUM(IF($C178:$Y178&gt;40,1,0))</f>
        <v>0</v>
      </c>
      <c r="AL178" s="54">
        <f t="shared" si="34"/>
        <v>0</v>
      </c>
      <c r="AM178" s="54">
        <f t="shared" si="41"/>
        <v>0</v>
      </c>
      <c r="AN178" s="54">
        <f t="shared" si="35"/>
        <v>-2.1391347766084001</v>
      </c>
      <c r="AO178" s="54">
        <f t="shared" si="36"/>
        <v>-4.0731290613092082</v>
      </c>
      <c r="AP178" s="54"/>
      <c r="AQ178" s="54">
        <f t="shared" si="37"/>
        <v>21.342183078822885</v>
      </c>
      <c r="AR178" s="14"/>
      <c r="AS178" s="14"/>
      <c r="AT178" s="14"/>
      <c r="AU178" s="14"/>
      <c r="AV178" s="14"/>
      <c r="AW178" s="14"/>
      <c r="AX178" s="14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  <c r="CK178" s="13"/>
      <c r="CL178" s="13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  <c r="DB178" s="13"/>
      <c r="DC178" s="13"/>
      <c r="DD178" s="13"/>
      <c r="DE178" s="13"/>
      <c r="DF178" s="13"/>
      <c r="DG178" s="13"/>
      <c r="DH178" s="13"/>
      <c r="DI178" s="13"/>
      <c r="DJ178" s="13"/>
      <c r="DK178" s="13"/>
      <c r="DL178" s="13"/>
      <c r="DM178" s="13"/>
      <c r="DN178" s="13"/>
      <c r="DO178" s="13"/>
      <c r="DP178" s="13"/>
      <c r="DQ178" s="13"/>
      <c r="DR178" s="13"/>
      <c r="DS178" s="13"/>
      <c r="DT178" s="13"/>
      <c r="DU178" s="13"/>
      <c r="DV178" s="13"/>
      <c r="DW178" s="13"/>
      <c r="DX178" s="13"/>
      <c r="DY178" s="13"/>
      <c r="DZ178" s="13"/>
      <c r="EA178" s="13"/>
    </row>
    <row r="179" spans="1:131" x14ac:dyDescent="0.4">
      <c r="A179" s="13"/>
      <c r="B179" s="15">
        <v>1670</v>
      </c>
      <c r="C179" s="54">
        <v>100</v>
      </c>
      <c r="D179" s="54"/>
      <c r="E179" s="35"/>
      <c r="F179" s="69">
        <v>10.443037974683545</v>
      </c>
      <c r="G179" s="54">
        <v>5.7291666666666741</v>
      </c>
      <c r="H179" s="54"/>
      <c r="I179" s="54">
        <v>4.9099642813154372</v>
      </c>
      <c r="J179" s="54">
        <v>-12.087912087912089</v>
      </c>
      <c r="K179" s="54">
        <v>15.788019456188842</v>
      </c>
      <c r="L179" s="54">
        <v>6.3885674174290585</v>
      </c>
      <c r="M179" s="54">
        <v>-2.7298713673177155</v>
      </c>
      <c r="N179" s="54"/>
      <c r="O179" s="54"/>
      <c r="P179" s="54">
        <v>3.3927816674936224</v>
      </c>
      <c r="Q179" s="54"/>
      <c r="R179" s="54">
        <v>-2.6392593469872327</v>
      </c>
      <c r="S179" s="54">
        <v>0.8680974198215563</v>
      </c>
      <c r="T179" s="54"/>
      <c r="U179" s="54"/>
      <c r="V179" s="54"/>
      <c r="W179" s="54"/>
      <c r="X179" s="54"/>
      <c r="Y179" s="54"/>
      <c r="Z179" s="54">
        <f t="shared" si="28"/>
        <v>11.823872007398336</v>
      </c>
      <c r="AA179" s="54">
        <f t="shared" si="29"/>
        <v>4.9099642813154372</v>
      </c>
      <c r="AB179" s="54">
        <f t="shared" si="38"/>
        <v>-1.5115509724768337</v>
      </c>
      <c r="AC179" s="54">
        <f t="shared" si="30"/>
        <v>100</v>
      </c>
      <c r="AD179" s="54">
        <f t="shared" si="31"/>
        <v>11</v>
      </c>
      <c r="AE179" s="54">
        <f t="array" ref="AE179">SUM(IF($C179:$Y179&lt;0,1,0))</f>
        <v>3</v>
      </c>
      <c r="AF179" s="54">
        <f t="shared" si="32"/>
        <v>27.272727272727273</v>
      </c>
      <c r="AG179" s="54">
        <f t="shared" si="39"/>
        <v>53.787878787878782</v>
      </c>
      <c r="AH179" s="54">
        <f t="array" ref="AH179">SUM(IF($C179:$Y179&gt;20,1,0))</f>
        <v>1</v>
      </c>
      <c r="AI179" s="54">
        <f t="shared" si="33"/>
        <v>9.0909090909090917</v>
      </c>
      <c r="AJ179" s="54">
        <f t="shared" si="40"/>
        <v>4.6969696969696981</v>
      </c>
      <c r="AK179" s="54">
        <f t="array" ref="AK179">SUM(IF($C179:$Y179&gt;40,1,0))</f>
        <v>1</v>
      </c>
      <c r="AL179" s="54">
        <f t="shared" si="34"/>
        <v>9.0909090909090917</v>
      </c>
      <c r="AM179" s="54">
        <f t="shared" si="41"/>
        <v>1.5151515151515154</v>
      </c>
      <c r="AN179" s="54">
        <f t="shared" si="35"/>
        <v>3.0062592081381698</v>
      </c>
      <c r="AO179" s="54">
        <f t="shared" si="36"/>
        <v>4.1513729744045298</v>
      </c>
      <c r="AP179" s="54"/>
      <c r="AQ179" s="54">
        <f t="shared" si="37"/>
        <v>15.788019456188842</v>
      </c>
      <c r="AR179" s="14"/>
      <c r="AS179" s="14"/>
      <c r="AT179" s="14"/>
      <c r="AU179" s="14"/>
      <c r="AV179" s="14"/>
      <c r="AW179" s="14"/>
      <c r="AX179" s="14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  <c r="CK179" s="13"/>
      <c r="CL179" s="13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  <c r="DB179" s="13"/>
      <c r="DC179" s="13"/>
      <c r="DD179" s="13"/>
      <c r="DE179" s="13"/>
      <c r="DF179" s="13"/>
      <c r="DG179" s="13"/>
      <c r="DH179" s="13"/>
      <c r="DI179" s="13"/>
      <c r="DJ179" s="13"/>
      <c r="DK179" s="13"/>
      <c r="DL179" s="13"/>
      <c r="DM179" s="13"/>
      <c r="DN179" s="13"/>
      <c r="DO179" s="13"/>
      <c r="DP179" s="13"/>
      <c r="DQ179" s="13"/>
      <c r="DR179" s="13"/>
      <c r="DS179" s="13"/>
      <c r="DT179" s="13"/>
      <c r="DU179" s="13"/>
      <c r="DV179" s="13"/>
      <c r="DW179" s="13"/>
      <c r="DX179" s="13"/>
      <c r="DY179" s="13"/>
      <c r="DZ179" s="13"/>
      <c r="EA179" s="13"/>
    </row>
    <row r="180" spans="1:131" x14ac:dyDescent="0.4">
      <c r="A180" s="13"/>
      <c r="B180" s="15">
        <v>1671</v>
      </c>
      <c r="C180" s="54">
        <v>30.000000000000004</v>
      </c>
      <c r="D180" s="54"/>
      <c r="E180" s="35"/>
      <c r="F180" s="69">
        <v>-3.4383954154727796</v>
      </c>
      <c r="G180" s="54">
        <v>-2.7093596059113323</v>
      </c>
      <c r="H180" s="54"/>
      <c r="I180" s="54">
        <v>-10.284135683071854</v>
      </c>
      <c r="J180" s="54">
        <v>4.5833333333333393</v>
      </c>
      <c r="K180" s="54">
        <v>3.377226726184885</v>
      </c>
      <c r="L180" s="54">
        <v>1.540061953229821</v>
      </c>
      <c r="M180" s="54">
        <v>-0.50937943870303926</v>
      </c>
      <c r="N180" s="54"/>
      <c r="O180" s="54"/>
      <c r="P180" s="54">
        <v>-11.791212242373772</v>
      </c>
      <c r="Q180" s="54"/>
      <c r="R180" s="54">
        <v>-2.9513212826506208</v>
      </c>
      <c r="S180" s="54">
        <v>1.1324416003792082</v>
      </c>
      <c r="T180" s="54"/>
      <c r="U180" s="54"/>
      <c r="V180" s="54"/>
      <c r="W180" s="54"/>
      <c r="X180" s="54"/>
      <c r="Y180" s="54"/>
      <c r="Z180" s="54">
        <f t="shared" si="28"/>
        <v>0.81356908590398713</v>
      </c>
      <c r="AA180" s="54">
        <f t="shared" si="29"/>
        <v>-0.50937943870303926</v>
      </c>
      <c r="AB180" s="54">
        <f t="shared" si="38"/>
        <v>-1.9195324856669618</v>
      </c>
      <c r="AC180" s="54">
        <f t="shared" si="30"/>
        <v>30.000000000000004</v>
      </c>
      <c r="AD180" s="54">
        <f t="shared" si="31"/>
        <v>11</v>
      </c>
      <c r="AE180" s="54">
        <f t="array" ref="AE180">SUM(IF($C180:$Y180&lt;0,1,0))</f>
        <v>6</v>
      </c>
      <c r="AF180" s="54">
        <f t="shared" si="32"/>
        <v>54.545454545454547</v>
      </c>
      <c r="AG180" s="54">
        <f t="shared" si="39"/>
        <v>54.54545454545454</v>
      </c>
      <c r="AH180" s="54">
        <f t="array" ref="AH180">SUM(IF($C180:$Y180&gt;20,1,0))</f>
        <v>1</v>
      </c>
      <c r="AI180" s="54">
        <f t="shared" si="33"/>
        <v>9.0909090909090917</v>
      </c>
      <c r="AJ180" s="54">
        <f t="shared" si="40"/>
        <v>4.5454545454545459</v>
      </c>
      <c r="AK180" s="54">
        <f t="array" ref="AK180">SUM(IF($C180:$Y180&gt;40,1,0))</f>
        <v>0</v>
      </c>
      <c r="AL180" s="54">
        <f t="shared" si="34"/>
        <v>0</v>
      </c>
      <c r="AM180" s="54">
        <f t="shared" si="41"/>
        <v>1.5151515151515154</v>
      </c>
      <c r="AN180" s="54">
        <f t="shared" si="35"/>
        <v>-2.1050740055056147</v>
      </c>
      <c r="AO180" s="54">
        <f t="shared" si="36"/>
        <v>-1.6093695223071858</v>
      </c>
      <c r="AP180" s="54"/>
      <c r="AQ180" s="54">
        <f t="shared" si="37"/>
        <v>4.5833333333333393</v>
      </c>
      <c r="AR180" s="14"/>
      <c r="AS180" s="14"/>
      <c r="AT180" s="14"/>
      <c r="AU180" s="14"/>
      <c r="AV180" s="14"/>
      <c r="AW180" s="14"/>
      <c r="AX180" s="14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  <c r="DB180" s="13"/>
      <c r="DC180" s="13"/>
      <c r="DD180" s="13"/>
      <c r="DE180" s="13"/>
      <c r="DF180" s="13"/>
      <c r="DG180" s="13"/>
      <c r="DH180" s="13"/>
      <c r="DI180" s="13"/>
      <c r="DJ180" s="13"/>
      <c r="DK180" s="13"/>
      <c r="DL180" s="13"/>
      <c r="DM180" s="13"/>
      <c r="DN180" s="13"/>
      <c r="DO180" s="13"/>
      <c r="DP180" s="13"/>
      <c r="DQ180" s="13"/>
      <c r="DR180" s="13"/>
      <c r="DS180" s="13"/>
      <c r="DT180" s="13"/>
      <c r="DU180" s="13"/>
      <c r="DV180" s="13"/>
      <c r="DW180" s="13"/>
      <c r="DX180" s="13"/>
      <c r="DY180" s="13"/>
      <c r="DZ180" s="13"/>
      <c r="EA180" s="13"/>
    </row>
    <row r="181" spans="1:131" x14ac:dyDescent="0.4">
      <c r="A181" s="13"/>
      <c r="B181" s="15">
        <v>1672</v>
      </c>
      <c r="C181" s="54">
        <v>-15.384615384615385</v>
      </c>
      <c r="D181" s="54"/>
      <c r="E181" s="35"/>
      <c r="F181" s="69">
        <v>-2.9673590504451042</v>
      </c>
      <c r="G181" s="54">
        <v>7.8481012658227822</v>
      </c>
      <c r="H181" s="54"/>
      <c r="I181" s="54">
        <v>-4.3569004787802736</v>
      </c>
      <c r="J181" s="54">
        <v>-11.952191235059761</v>
      </c>
      <c r="K181" s="54">
        <v>-5.0703496674923576</v>
      </c>
      <c r="L181" s="54">
        <v>8.7657135120541518</v>
      </c>
      <c r="M181" s="54">
        <v>-9.6157633042879063</v>
      </c>
      <c r="N181" s="54"/>
      <c r="O181" s="54"/>
      <c r="P181" s="54">
        <v>3.19566158173753</v>
      </c>
      <c r="Q181" s="54"/>
      <c r="R181" s="54">
        <v>9.6357018006252293</v>
      </c>
      <c r="S181" s="54">
        <v>-4.9174152419588504</v>
      </c>
      <c r="T181" s="54"/>
      <c r="U181" s="54"/>
      <c r="V181" s="54"/>
      <c r="W181" s="54"/>
      <c r="X181" s="54"/>
      <c r="Y181" s="54"/>
      <c r="Z181" s="54">
        <f t="shared" si="28"/>
        <v>-2.2563105638545404</v>
      </c>
      <c r="AA181" s="54">
        <f t="shared" si="29"/>
        <v>-4.3569004787802736</v>
      </c>
      <c r="AB181" s="54">
        <f t="shared" si="38"/>
        <v>-1.9172057442716228</v>
      </c>
      <c r="AC181" s="54">
        <f t="shared" si="30"/>
        <v>9.6357018006252293</v>
      </c>
      <c r="AD181" s="54">
        <f t="shared" si="31"/>
        <v>11</v>
      </c>
      <c r="AE181" s="54">
        <f t="array" ref="AE181">SUM(IF($C181:$Y181&lt;0,1,0))</f>
        <v>7</v>
      </c>
      <c r="AF181" s="54">
        <f t="shared" si="32"/>
        <v>63.636363636363633</v>
      </c>
      <c r="AG181" s="54">
        <f t="shared" si="39"/>
        <v>54.54545454545454</v>
      </c>
      <c r="AH181" s="54">
        <f t="array" ref="AH181">SUM(IF($C181:$Y181&gt;20,1,0))</f>
        <v>0</v>
      </c>
      <c r="AI181" s="54">
        <f t="shared" si="33"/>
        <v>0</v>
      </c>
      <c r="AJ181" s="54">
        <f t="shared" si="40"/>
        <v>4.5454545454545459</v>
      </c>
      <c r="AK181" s="54">
        <f t="array" ref="AK181">SUM(IF($C181:$Y181&gt;40,1,0))</f>
        <v>0</v>
      </c>
      <c r="AL181" s="54">
        <f t="shared" si="34"/>
        <v>0</v>
      </c>
      <c r="AM181" s="54">
        <f t="shared" si="41"/>
        <v>1.5151515151515154</v>
      </c>
      <c r="AN181" s="54">
        <f t="shared" si="35"/>
        <v>-0.94348008177845588</v>
      </c>
      <c r="AO181" s="54">
        <f t="shared" si="36"/>
        <v>-3.6621297646126889</v>
      </c>
      <c r="AP181" s="54"/>
      <c r="AQ181" s="54">
        <f t="shared" si="37"/>
        <v>9.6357018006252293</v>
      </c>
      <c r="AR181" s="14"/>
      <c r="AS181" s="14"/>
      <c r="AT181" s="14"/>
      <c r="AU181" s="14"/>
      <c r="AV181" s="14"/>
      <c r="AW181" s="14"/>
      <c r="AX181" s="14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  <c r="DB181" s="13"/>
      <c r="DC181" s="13"/>
      <c r="DD181" s="13"/>
      <c r="DE181" s="13"/>
      <c r="DF181" s="13"/>
      <c r="DG181" s="13"/>
      <c r="DH181" s="13"/>
      <c r="DI181" s="13"/>
      <c r="DJ181" s="13"/>
      <c r="DK181" s="13"/>
      <c r="DL181" s="13"/>
      <c r="DM181" s="13"/>
      <c r="DN181" s="13"/>
      <c r="DO181" s="13"/>
      <c r="DP181" s="13"/>
      <c r="DQ181" s="13"/>
      <c r="DR181" s="13"/>
      <c r="DS181" s="13"/>
      <c r="DT181" s="13"/>
      <c r="DU181" s="13"/>
      <c r="DV181" s="13"/>
      <c r="DW181" s="13"/>
      <c r="DX181" s="13"/>
      <c r="DY181" s="13"/>
      <c r="DZ181" s="13"/>
      <c r="EA181" s="13"/>
    </row>
    <row r="182" spans="1:131" x14ac:dyDescent="0.4">
      <c r="A182" s="13"/>
      <c r="B182" s="15">
        <v>1673</v>
      </c>
      <c r="C182" s="54">
        <v>-45.45454545454546</v>
      </c>
      <c r="D182" s="54"/>
      <c r="E182" s="35"/>
      <c r="F182" s="69">
        <v>0.3058103975535168</v>
      </c>
      <c r="G182" s="54">
        <v>7.2769953051643244</v>
      </c>
      <c r="H182" s="54"/>
      <c r="I182" s="54">
        <v>-4.7611691532176037</v>
      </c>
      <c r="J182" s="54">
        <v>4.5248868778280604</v>
      </c>
      <c r="K182" s="54">
        <v>-29.152092865986756</v>
      </c>
      <c r="L182" s="54">
        <v>0.37535556186518715</v>
      </c>
      <c r="M182" s="54">
        <v>0.31182341807485248</v>
      </c>
      <c r="N182" s="54"/>
      <c r="O182" s="54"/>
      <c r="P182" s="54">
        <v>3.2458279845956284</v>
      </c>
      <c r="Q182" s="54"/>
      <c r="R182" s="54">
        <v>-7.0676691729323444</v>
      </c>
      <c r="S182" s="54">
        <v>2.0670364195947699</v>
      </c>
      <c r="T182" s="54"/>
      <c r="U182" s="54"/>
      <c r="V182" s="54"/>
      <c r="W182" s="54"/>
      <c r="X182" s="54"/>
      <c r="Y182" s="54"/>
      <c r="Z182" s="54">
        <f t="shared" si="28"/>
        <v>-6.2116127892732571</v>
      </c>
      <c r="AA182" s="54">
        <f t="shared" si="29"/>
        <v>0.31182341807485248</v>
      </c>
      <c r="AB182" s="54">
        <f t="shared" si="38"/>
        <v>-1.3176676627392554</v>
      </c>
      <c r="AC182" s="54">
        <f t="shared" si="30"/>
        <v>7.2769953051643244</v>
      </c>
      <c r="AD182" s="54">
        <f t="shared" si="31"/>
        <v>11</v>
      </c>
      <c r="AE182" s="54">
        <f t="array" ref="AE182">SUM(IF($C182:$Y182&lt;0,1,0))</f>
        <v>4</v>
      </c>
      <c r="AF182" s="54">
        <f t="shared" si="32"/>
        <v>36.363636363636367</v>
      </c>
      <c r="AG182" s="54">
        <f t="shared" si="39"/>
        <v>50</v>
      </c>
      <c r="AH182" s="54">
        <f t="array" ref="AH182">SUM(IF($C182:$Y182&gt;20,1,0))</f>
        <v>0</v>
      </c>
      <c r="AI182" s="54">
        <f t="shared" si="33"/>
        <v>0</v>
      </c>
      <c r="AJ182" s="54">
        <f t="shared" si="40"/>
        <v>4.5454545454545459</v>
      </c>
      <c r="AK182" s="54">
        <f t="array" ref="AK182">SUM(IF($C182:$Y182&gt;40,1,0))</f>
        <v>0</v>
      </c>
      <c r="AL182" s="54">
        <f t="shared" si="34"/>
        <v>0</v>
      </c>
      <c r="AM182" s="54">
        <f t="shared" si="41"/>
        <v>1.5151515151515154</v>
      </c>
      <c r="AN182" s="54">
        <f t="shared" si="35"/>
        <v>-2.2873195227460363</v>
      </c>
      <c r="AO182" s="54">
        <f t="shared" si="36"/>
        <v>0.34358948997001981</v>
      </c>
      <c r="AP182" s="54"/>
      <c r="AQ182" s="54">
        <f t="shared" si="37"/>
        <v>7.2769953051643244</v>
      </c>
      <c r="AR182" s="14"/>
      <c r="AS182" s="14"/>
      <c r="AT182" s="14"/>
      <c r="AU182" s="14"/>
      <c r="AV182" s="14"/>
      <c r="AW182" s="14"/>
      <c r="AX182" s="14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13"/>
      <c r="DS182" s="13"/>
      <c r="DT182" s="13"/>
      <c r="DU182" s="13"/>
      <c r="DV182" s="13"/>
      <c r="DW182" s="13"/>
      <c r="DX182" s="13"/>
      <c r="DY182" s="13"/>
      <c r="DZ182" s="13"/>
      <c r="EA182" s="13"/>
    </row>
    <row r="183" spans="1:131" x14ac:dyDescent="0.4">
      <c r="A183" s="13"/>
      <c r="B183" s="15">
        <v>1674</v>
      </c>
      <c r="C183" s="54">
        <v>0</v>
      </c>
      <c r="D183" s="54"/>
      <c r="E183" s="35"/>
      <c r="F183" s="69">
        <v>0.91463414634146334</v>
      </c>
      <c r="G183" s="54">
        <v>28.665207877461697</v>
      </c>
      <c r="H183" s="54"/>
      <c r="I183" s="54">
        <v>19.988220569829942</v>
      </c>
      <c r="J183" s="54">
        <v>45.887445887445885</v>
      </c>
      <c r="K183" s="54">
        <v>-6.1977750224347261</v>
      </c>
      <c r="L183" s="54">
        <v>2.844191848948241</v>
      </c>
      <c r="M183" s="54">
        <v>26.152467828636581</v>
      </c>
      <c r="N183" s="54"/>
      <c r="O183" s="54"/>
      <c r="P183" s="54">
        <v>4.4750945395861947</v>
      </c>
      <c r="Q183" s="54"/>
      <c r="R183" s="54">
        <v>7.7669902912621325</v>
      </c>
      <c r="S183" s="54">
        <v>8.7087087087087127</v>
      </c>
      <c r="T183" s="54"/>
      <c r="U183" s="54"/>
      <c r="V183" s="54"/>
      <c r="W183" s="54"/>
      <c r="X183" s="54"/>
      <c r="Y183" s="54"/>
      <c r="Z183" s="54">
        <f t="shared" si="28"/>
        <v>12.65501697052601</v>
      </c>
      <c r="AA183" s="54">
        <f t="shared" si="29"/>
        <v>7.7669902912621325</v>
      </c>
      <c r="AB183" s="54">
        <f t="shared" si="38"/>
        <v>0.59411466975505067</v>
      </c>
      <c r="AC183" s="54">
        <f t="shared" si="30"/>
        <v>45.887445887445885</v>
      </c>
      <c r="AD183" s="54">
        <f t="shared" si="31"/>
        <v>11</v>
      </c>
      <c r="AE183" s="54">
        <f t="array" ref="AE183">SUM(IF($C183:$Y183&lt;0,1,0))</f>
        <v>1</v>
      </c>
      <c r="AF183" s="54">
        <f t="shared" si="32"/>
        <v>9.0909090909090917</v>
      </c>
      <c r="AG183" s="54">
        <f t="shared" si="39"/>
        <v>42.424242424242422</v>
      </c>
      <c r="AH183" s="54">
        <f t="array" ref="AH183">SUM(IF($C183:$Y183&gt;20,1,0))</f>
        <v>3</v>
      </c>
      <c r="AI183" s="54">
        <f t="shared" si="33"/>
        <v>27.27272727272727</v>
      </c>
      <c r="AJ183" s="54">
        <f t="shared" si="40"/>
        <v>9.0909090909090917</v>
      </c>
      <c r="AK183" s="54">
        <f t="array" ref="AK183">SUM(IF($C183:$Y183&gt;40,1,0))</f>
        <v>1</v>
      </c>
      <c r="AL183" s="54">
        <f t="shared" si="34"/>
        <v>9.0909090909090917</v>
      </c>
      <c r="AM183" s="54">
        <f t="shared" si="41"/>
        <v>3.0303030303030307</v>
      </c>
      <c r="AN183" s="54">
        <f t="shared" si="35"/>
        <v>13.920518667578611</v>
      </c>
      <c r="AO183" s="54">
        <f t="shared" si="36"/>
        <v>8.2378494999854226</v>
      </c>
      <c r="AP183" s="54"/>
      <c r="AQ183" s="54">
        <f t="shared" si="37"/>
        <v>45.887445887445885</v>
      </c>
      <c r="AR183" s="14"/>
      <c r="AS183" s="14"/>
      <c r="AT183" s="14"/>
      <c r="AU183" s="14"/>
      <c r="AV183" s="14"/>
      <c r="AW183" s="14"/>
      <c r="AX183" s="14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13"/>
      <c r="DS183" s="13"/>
      <c r="DT183" s="13"/>
      <c r="DU183" s="13"/>
      <c r="DV183" s="13"/>
      <c r="DW183" s="13"/>
      <c r="DX183" s="13"/>
      <c r="DY183" s="13"/>
      <c r="DZ183" s="13"/>
      <c r="EA183" s="13"/>
    </row>
    <row r="184" spans="1:131" x14ac:dyDescent="0.4">
      <c r="A184" s="13"/>
      <c r="B184" s="15">
        <v>1675</v>
      </c>
      <c r="C184" s="54">
        <v>16.666666666666675</v>
      </c>
      <c r="D184" s="54"/>
      <c r="E184" s="35"/>
      <c r="F184" s="69">
        <v>6.3444108761329305</v>
      </c>
      <c r="G184" s="54">
        <v>-12.244897959183676</v>
      </c>
      <c r="H184" s="54"/>
      <c r="I184" s="54">
        <v>32.257812499999993</v>
      </c>
      <c r="J184" s="54">
        <v>29.67359050445102</v>
      </c>
      <c r="K184" s="54">
        <v>26.077709306272457</v>
      </c>
      <c r="L184" s="54">
        <v>3.0172263656061071</v>
      </c>
      <c r="M184" s="54">
        <v>-14.634041362687512</v>
      </c>
      <c r="N184" s="54"/>
      <c r="O184" s="54"/>
      <c r="P184" s="54">
        <v>2.4688238834041414</v>
      </c>
      <c r="Q184" s="54"/>
      <c r="R184" s="54">
        <v>9.6096096096096151</v>
      </c>
      <c r="S184" s="54">
        <v>6.9674054758800512</v>
      </c>
      <c r="T184" s="54"/>
      <c r="U184" s="54"/>
      <c r="V184" s="54"/>
      <c r="W184" s="54"/>
      <c r="X184" s="54"/>
      <c r="Y184" s="54"/>
      <c r="Z184" s="54">
        <f t="shared" si="28"/>
        <v>9.6549378060138018</v>
      </c>
      <c r="AA184" s="54">
        <f t="shared" si="29"/>
        <v>6.9674054758800512</v>
      </c>
      <c r="AB184" s="54">
        <f t="shared" si="38"/>
        <v>2.5149839248415264</v>
      </c>
      <c r="AC184" s="54">
        <f t="shared" si="30"/>
        <v>32.257812499999993</v>
      </c>
      <c r="AD184" s="54">
        <f t="shared" si="31"/>
        <v>11</v>
      </c>
      <c r="AE184" s="54">
        <f t="array" ref="AE184">SUM(IF($C184:$Y184&lt;0,1,0))</f>
        <v>2</v>
      </c>
      <c r="AF184" s="54">
        <f t="shared" si="32"/>
        <v>18.181818181818183</v>
      </c>
      <c r="AG184" s="54">
        <f t="shared" si="39"/>
        <v>34.848484848484851</v>
      </c>
      <c r="AH184" s="54">
        <f t="array" ref="AH184">SUM(IF($C184:$Y184&gt;20,1,0))</f>
        <v>3</v>
      </c>
      <c r="AI184" s="54">
        <f t="shared" si="33"/>
        <v>27.27272727272727</v>
      </c>
      <c r="AJ184" s="54">
        <f t="shared" si="40"/>
        <v>12.121212121212119</v>
      </c>
      <c r="AK184" s="54">
        <f t="array" ref="AK184">SUM(IF($C184:$Y184&gt;40,1,0))</f>
        <v>0</v>
      </c>
      <c r="AL184" s="54">
        <f t="shared" si="34"/>
        <v>0</v>
      </c>
      <c r="AM184" s="54">
        <f t="shared" si="41"/>
        <v>3.0303030303030307</v>
      </c>
      <c r="AN184" s="54">
        <f t="shared" si="35"/>
        <v>8.9537649199485134</v>
      </c>
      <c r="AO184" s="54">
        <f t="shared" si="36"/>
        <v>6.6559081760064913</v>
      </c>
      <c r="AP184" s="54"/>
      <c r="AQ184" s="54">
        <f t="shared" si="37"/>
        <v>32.257812499999993</v>
      </c>
      <c r="AR184" s="14"/>
      <c r="AS184" s="14"/>
      <c r="AT184" s="14"/>
      <c r="AU184" s="14"/>
      <c r="AV184" s="14"/>
      <c r="AW184" s="14"/>
      <c r="AX184" s="14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13"/>
      <c r="DS184" s="13"/>
      <c r="DT184" s="13"/>
      <c r="DU184" s="13"/>
      <c r="DV184" s="13"/>
      <c r="DW184" s="13"/>
      <c r="DX184" s="13"/>
      <c r="DY184" s="13"/>
      <c r="DZ184" s="13"/>
      <c r="EA184" s="13"/>
    </row>
    <row r="185" spans="1:131" x14ac:dyDescent="0.4">
      <c r="A185" s="13"/>
      <c r="B185" s="15">
        <v>1676</v>
      </c>
      <c r="C185" s="54">
        <v>14.285714285714302</v>
      </c>
      <c r="D185" s="54"/>
      <c r="E185" s="35"/>
      <c r="F185" s="69">
        <v>-3.125</v>
      </c>
      <c r="G185" s="54">
        <v>-12.403100775193799</v>
      </c>
      <c r="H185" s="54"/>
      <c r="I185" s="54">
        <v>10.311456779600825</v>
      </c>
      <c r="J185" s="54">
        <v>1.1441647597253857</v>
      </c>
      <c r="K185" s="54">
        <v>40.392752849278189</v>
      </c>
      <c r="L185" s="54">
        <v>-2.0634583756419134</v>
      </c>
      <c r="M185" s="54">
        <v>0</v>
      </c>
      <c r="N185" s="54"/>
      <c r="O185" s="54"/>
      <c r="P185" s="54">
        <v>-6.5609095753622135</v>
      </c>
      <c r="Q185" s="54"/>
      <c r="R185" s="54">
        <v>6.7123287671232879</v>
      </c>
      <c r="S185" s="54">
        <v>-5.1842018300534418</v>
      </c>
      <c r="T185" s="54"/>
      <c r="U185" s="54"/>
      <c r="V185" s="54"/>
      <c r="W185" s="54"/>
      <c r="X185" s="54"/>
      <c r="Y185" s="54"/>
      <c r="Z185" s="54">
        <f t="shared" si="28"/>
        <v>3.9554315350173286</v>
      </c>
      <c r="AA185" s="54">
        <f t="shared" si="29"/>
        <v>0</v>
      </c>
      <c r="AB185" s="54">
        <f t="shared" si="38"/>
        <v>1.696656544622287</v>
      </c>
      <c r="AC185" s="54">
        <f t="shared" si="30"/>
        <v>40.392752849278189</v>
      </c>
      <c r="AD185" s="54">
        <f t="shared" si="31"/>
        <v>11</v>
      </c>
      <c r="AE185" s="54">
        <f t="array" ref="AE185">SUM(IF($C185:$Y185&lt;0,1,0))</f>
        <v>5</v>
      </c>
      <c r="AF185" s="54">
        <f t="shared" si="32"/>
        <v>45.454545454545453</v>
      </c>
      <c r="AG185" s="54">
        <f t="shared" si="39"/>
        <v>37.878787878787882</v>
      </c>
      <c r="AH185" s="54">
        <f t="array" ref="AH185">SUM(IF($C185:$Y185&gt;20,1,0))</f>
        <v>1</v>
      </c>
      <c r="AI185" s="54">
        <f t="shared" si="33"/>
        <v>9.0909090909090917</v>
      </c>
      <c r="AJ185" s="54">
        <f t="shared" si="40"/>
        <v>12.121212121212119</v>
      </c>
      <c r="AK185" s="54">
        <f t="array" ref="AK185">SUM(IF($C185:$Y185&gt;40,1,0))</f>
        <v>1</v>
      </c>
      <c r="AL185" s="54">
        <f t="shared" si="34"/>
        <v>9.0909090909090917</v>
      </c>
      <c r="AM185" s="54">
        <f t="shared" si="41"/>
        <v>3.0303030303030307</v>
      </c>
      <c r="AN185" s="54">
        <f t="shared" si="35"/>
        <v>2.9224032599476315</v>
      </c>
      <c r="AO185" s="54">
        <f t="shared" si="36"/>
        <v>-1.0317291878209567</v>
      </c>
      <c r="AP185" s="54"/>
      <c r="AQ185" s="54">
        <f t="shared" si="37"/>
        <v>40.392752849278189</v>
      </c>
      <c r="AR185" s="14"/>
      <c r="AS185" s="14"/>
      <c r="AT185" s="14"/>
      <c r="AU185" s="14"/>
      <c r="AV185" s="14"/>
      <c r="AW185" s="14"/>
      <c r="AX185" s="14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13"/>
      <c r="DS185" s="13"/>
      <c r="DT185" s="13"/>
      <c r="DU185" s="13"/>
      <c r="DV185" s="13"/>
      <c r="DW185" s="13"/>
      <c r="DX185" s="13"/>
      <c r="DY185" s="13"/>
      <c r="DZ185" s="13"/>
      <c r="EA185" s="13"/>
    </row>
    <row r="186" spans="1:131" x14ac:dyDescent="0.4">
      <c r="A186" s="13"/>
      <c r="B186" s="15">
        <v>1677</v>
      </c>
      <c r="C186" s="54">
        <v>0</v>
      </c>
      <c r="D186" s="54"/>
      <c r="E186" s="35"/>
      <c r="F186" s="69">
        <v>15.542521994134898</v>
      </c>
      <c r="G186" s="54">
        <v>-3.0973451327433676</v>
      </c>
      <c r="H186" s="54"/>
      <c r="I186" s="54">
        <v>-2.9233262967430615</v>
      </c>
      <c r="J186" s="54">
        <v>-11.085972850678727</v>
      </c>
      <c r="K186" s="54">
        <v>-10.014321992340735</v>
      </c>
      <c r="L186" s="54">
        <v>-6.9114133884454532</v>
      </c>
      <c r="M186" s="54">
        <v>0</v>
      </c>
      <c r="N186" s="54"/>
      <c r="O186" s="54"/>
      <c r="P186" s="54">
        <v>22.768031189083828</v>
      </c>
      <c r="Q186" s="54"/>
      <c r="R186" s="54">
        <v>-0.12836970474967568</v>
      </c>
      <c r="S186" s="54">
        <v>-8.3202352583278412</v>
      </c>
      <c r="T186" s="54"/>
      <c r="U186" s="54"/>
      <c r="V186" s="54"/>
      <c r="W186" s="54"/>
      <c r="X186" s="54"/>
      <c r="Y186" s="54"/>
      <c r="Z186" s="54">
        <f t="shared" si="28"/>
        <v>-0.37913013098273968</v>
      </c>
      <c r="AA186" s="54">
        <f t="shared" si="29"/>
        <v>-2.9233262967430615</v>
      </c>
      <c r="AB186" s="54">
        <f t="shared" si="38"/>
        <v>1.2943320682822834</v>
      </c>
      <c r="AC186" s="54">
        <f t="shared" si="30"/>
        <v>22.768031189083828</v>
      </c>
      <c r="AD186" s="54">
        <f t="shared" si="31"/>
        <v>11</v>
      </c>
      <c r="AE186" s="54">
        <f t="array" ref="AE186">SUM(IF($C186:$Y186&lt;0,1,0))</f>
        <v>7</v>
      </c>
      <c r="AF186" s="54">
        <f t="shared" si="32"/>
        <v>63.636363636363633</v>
      </c>
      <c r="AG186" s="54">
        <f t="shared" si="39"/>
        <v>39.393939393939398</v>
      </c>
      <c r="AH186" s="54">
        <f t="array" ref="AH186">SUM(IF($C186:$Y186&gt;20,1,0))</f>
        <v>1</v>
      </c>
      <c r="AI186" s="54">
        <f t="shared" si="33"/>
        <v>9.0909090909090917</v>
      </c>
      <c r="AJ186" s="54">
        <f t="shared" si="40"/>
        <v>12.121212121212119</v>
      </c>
      <c r="AK186" s="54">
        <f t="array" ref="AK186">SUM(IF($C186:$Y186&gt;40,1,0))</f>
        <v>0</v>
      </c>
      <c r="AL186" s="54">
        <f t="shared" si="34"/>
        <v>0</v>
      </c>
      <c r="AM186" s="54">
        <f t="shared" si="41"/>
        <v>3.0303030303030307</v>
      </c>
      <c r="AN186" s="54">
        <f t="shared" si="35"/>
        <v>-0.41704314408101367</v>
      </c>
      <c r="AO186" s="54">
        <f t="shared" si="36"/>
        <v>-3.0103357147432144</v>
      </c>
      <c r="AP186" s="54"/>
      <c r="AQ186" s="54">
        <f t="shared" si="37"/>
        <v>22.768031189083828</v>
      </c>
      <c r="AR186" s="14"/>
      <c r="AS186" s="14"/>
      <c r="AT186" s="14"/>
      <c r="AU186" s="14"/>
      <c r="AV186" s="14"/>
      <c r="AW186" s="14"/>
      <c r="AX186" s="14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13"/>
      <c r="DS186" s="13"/>
      <c r="DT186" s="13"/>
      <c r="DU186" s="13"/>
      <c r="DV186" s="13"/>
      <c r="DW186" s="13"/>
      <c r="DX186" s="13"/>
      <c r="DY186" s="13"/>
      <c r="DZ186" s="13"/>
      <c r="EA186" s="13"/>
    </row>
    <row r="187" spans="1:131" x14ac:dyDescent="0.4">
      <c r="A187" s="13"/>
      <c r="B187" s="15">
        <v>1678</v>
      </c>
      <c r="C187" s="54">
        <v>12.5</v>
      </c>
      <c r="D187" s="54"/>
      <c r="E187" s="35"/>
      <c r="F187" s="69">
        <v>-6.5989847715736047</v>
      </c>
      <c r="G187" s="54">
        <v>7.7625570776255648</v>
      </c>
      <c r="H187" s="54"/>
      <c r="I187" s="54">
        <v>11.631941355443654</v>
      </c>
      <c r="J187" s="54">
        <v>0</v>
      </c>
      <c r="K187" s="54">
        <v>53.919731756947378</v>
      </c>
      <c r="L187" s="54">
        <v>-4.5709054264373217</v>
      </c>
      <c r="M187" s="54">
        <v>-2.8562785186678985</v>
      </c>
      <c r="N187" s="54"/>
      <c r="O187" s="54"/>
      <c r="P187" s="54">
        <v>-0.85465246704742392</v>
      </c>
      <c r="Q187" s="54"/>
      <c r="R187" s="54">
        <v>-2.6992287917737778</v>
      </c>
      <c r="S187" s="54">
        <v>3.9092664092664098</v>
      </c>
      <c r="T187" s="54"/>
      <c r="U187" s="54"/>
      <c r="V187" s="54"/>
      <c r="W187" s="54"/>
      <c r="X187" s="54"/>
      <c r="Y187" s="54"/>
      <c r="Z187" s="54">
        <f t="shared" si="28"/>
        <v>6.5584951476166342</v>
      </c>
      <c r="AA187" s="54">
        <f t="shared" si="29"/>
        <v>0</v>
      </c>
      <c r="AB187" s="54">
        <f t="shared" si="38"/>
        <v>2.0204821480789956</v>
      </c>
      <c r="AC187" s="54">
        <f t="shared" si="30"/>
        <v>53.919731756947378</v>
      </c>
      <c r="AD187" s="54">
        <f t="shared" si="31"/>
        <v>11</v>
      </c>
      <c r="AE187" s="54">
        <f t="array" ref="AE187">SUM(IF($C187:$Y187&lt;0,1,0))</f>
        <v>5</v>
      </c>
      <c r="AF187" s="54">
        <f t="shared" si="32"/>
        <v>45.454545454545453</v>
      </c>
      <c r="AG187" s="54">
        <f t="shared" si="39"/>
        <v>36.363636363636367</v>
      </c>
      <c r="AH187" s="54">
        <f t="array" ref="AH187">SUM(IF($C187:$Y187&gt;20,1,0))</f>
        <v>1</v>
      </c>
      <c r="AI187" s="54">
        <f t="shared" si="33"/>
        <v>9.0909090909090917</v>
      </c>
      <c r="AJ187" s="54">
        <f t="shared" si="40"/>
        <v>13.636363636363635</v>
      </c>
      <c r="AK187" s="54">
        <f t="array" ref="AK187">SUM(IF($C187:$Y187&gt;40,1,0))</f>
        <v>1</v>
      </c>
      <c r="AL187" s="54">
        <f t="shared" si="34"/>
        <v>9.0909090909090917</v>
      </c>
      <c r="AM187" s="54">
        <f t="shared" si="41"/>
        <v>4.5454545454545459</v>
      </c>
      <c r="AN187" s="54">
        <f t="shared" si="35"/>
        <v>5.9643446623782976</v>
      </c>
      <c r="AO187" s="54">
        <f t="shared" si="36"/>
        <v>-0.42732623352371196</v>
      </c>
      <c r="AP187" s="54"/>
      <c r="AQ187" s="54">
        <f t="shared" si="37"/>
        <v>53.919731756947378</v>
      </c>
      <c r="AR187" s="14"/>
      <c r="AS187" s="14"/>
      <c r="AT187" s="14"/>
      <c r="AU187" s="14"/>
      <c r="AV187" s="14"/>
      <c r="AW187" s="14"/>
      <c r="AX187" s="14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13"/>
      <c r="DS187" s="13"/>
      <c r="DT187" s="13"/>
      <c r="DU187" s="13"/>
      <c r="DV187" s="13"/>
      <c r="DW187" s="13"/>
      <c r="DX187" s="13"/>
      <c r="DY187" s="13"/>
      <c r="DZ187" s="13"/>
      <c r="EA187" s="13"/>
    </row>
    <row r="188" spans="1:131" x14ac:dyDescent="0.4">
      <c r="A188" s="13"/>
      <c r="B188" s="15">
        <v>1679</v>
      </c>
      <c r="C188" s="54">
        <v>100</v>
      </c>
      <c r="D188" s="54"/>
      <c r="E188" s="35"/>
      <c r="F188" s="69">
        <v>16.304347826086957</v>
      </c>
      <c r="G188" s="54">
        <v>-9.9576271186440639</v>
      </c>
      <c r="H188" s="54"/>
      <c r="I188" s="54">
        <v>-0.91260891534488686</v>
      </c>
      <c r="J188" s="54">
        <v>8.1424936386768501</v>
      </c>
      <c r="K188" s="54">
        <v>-18.069623604682821</v>
      </c>
      <c r="L188" s="54">
        <v>-3.5323859125771184</v>
      </c>
      <c r="M188" s="54">
        <v>1.2184045258732734</v>
      </c>
      <c r="N188" s="54"/>
      <c r="O188" s="54"/>
      <c r="P188" s="54">
        <v>-3.6396378481208913</v>
      </c>
      <c r="Q188" s="54"/>
      <c r="R188" s="54">
        <v>10.832232496697491</v>
      </c>
      <c r="S188" s="54">
        <v>1.5965552433278851</v>
      </c>
      <c r="T188" s="54"/>
      <c r="U188" s="54"/>
      <c r="V188" s="54"/>
      <c r="W188" s="54"/>
      <c r="X188" s="54"/>
      <c r="Y188" s="54"/>
      <c r="Z188" s="54">
        <f t="shared" si="28"/>
        <v>9.2711045755720605</v>
      </c>
      <c r="AA188" s="54">
        <f t="shared" si="29"/>
        <v>1.2184045258732734</v>
      </c>
      <c r="AB188" s="54">
        <f t="shared" si="38"/>
        <v>2.1715789993787324</v>
      </c>
      <c r="AC188" s="54">
        <f t="shared" si="30"/>
        <v>100</v>
      </c>
      <c r="AD188" s="54">
        <f t="shared" si="31"/>
        <v>11</v>
      </c>
      <c r="AE188" s="54">
        <f t="array" ref="AE188">SUM(IF($C188:$Y188&lt;0,1,0))</f>
        <v>5</v>
      </c>
      <c r="AF188" s="54">
        <f t="shared" si="32"/>
        <v>45.454545454545453</v>
      </c>
      <c r="AG188" s="54">
        <f t="shared" si="39"/>
        <v>37.878787878787875</v>
      </c>
      <c r="AH188" s="54">
        <f t="array" ref="AH188">SUM(IF($C188:$Y188&gt;20,1,0))</f>
        <v>1</v>
      </c>
      <c r="AI188" s="54">
        <f t="shared" si="33"/>
        <v>9.0909090909090917</v>
      </c>
      <c r="AJ188" s="54">
        <f t="shared" si="40"/>
        <v>15.15151515151515</v>
      </c>
      <c r="AK188" s="54">
        <f t="array" ref="AK188">SUM(IF($C188:$Y188&gt;40,1,0))</f>
        <v>1</v>
      </c>
      <c r="AL188" s="54">
        <f t="shared" si="34"/>
        <v>9.0909090909090917</v>
      </c>
      <c r="AM188" s="54">
        <f t="shared" si="41"/>
        <v>6.0606060606060614</v>
      </c>
      <c r="AN188" s="54">
        <f t="shared" si="35"/>
        <v>0.19821503312926764</v>
      </c>
      <c r="AO188" s="54">
        <f t="shared" si="36"/>
        <v>0.15289780526419317</v>
      </c>
      <c r="AP188" s="54"/>
      <c r="AQ188" s="54">
        <f t="shared" si="37"/>
        <v>16.304347826086957</v>
      </c>
      <c r="AR188" s="14"/>
      <c r="AS188" s="14"/>
      <c r="AT188" s="14"/>
      <c r="AU188" s="14"/>
      <c r="AV188" s="14"/>
      <c r="AW188" s="14"/>
      <c r="AX188" s="14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13"/>
      <c r="DS188" s="13"/>
      <c r="DT188" s="13"/>
      <c r="DU188" s="13"/>
      <c r="DV188" s="13"/>
      <c r="DW188" s="13"/>
      <c r="DX188" s="13"/>
      <c r="DY188" s="13"/>
      <c r="DZ188" s="13"/>
      <c r="EA188" s="13"/>
    </row>
    <row r="189" spans="1:131" x14ac:dyDescent="0.4">
      <c r="A189" s="13"/>
      <c r="B189" s="15">
        <v>1680</v>
      </c>
      <c r="C189" s="54">
        <v>27.777777777777768</v>
      </c>
      <c r="D189" s="54"/>
      <c r="E189" s="35"/>
      <c r="F189" s="69">
        <v>-17.523364485981308</v>
      </c>
      <c r="G189" s="54">
        <v>14.823529411764703</v>
      </c>
      <c r="H189" s="54"/>
      <c r="I189" s="54">
        <v>-8.4890965732087142</v>
      </c>
      <c r="J189" s="54">
        <v>7.5294117647058956</v>
      </c>
      <c r="K189" s="54">
        <v>-10.860219509689422</v>
      </c>
      <c r="L189" s="54">
        <v>3.6445120155299771</v>
      </c>
      <c r="M189" s="54">
        <v>-2.3805555911648901</v>
      </c>
      <c r="N189" s="54"/>
      <c r="O189" s="54"/>
      <c r="P189" s="54">
        <v>-20.711908384043269</v>
      </c>
      <c r="Q189" s="54"/>
      <c r="R189" s="54">
        <v>-8.688915375446971</v>
      </c>
      <c r="S189" s="54">
        <v>-4.9959283387622175</v>
      </c>
      <c r="T189" s="54"/>
      <c r="U189" s="54"/>
      <c r="V189" s="54"/>
      <c r="W189" s="54"/>
      <c r="X189" s="54"/>
      <c r="Y189" s="54"/>
      <c r="Z189" s="54">
        <f t="shared" si="28"/>
        <v>-1.8067961171380409</v>
      </c>
      <c r="AA189" s="54">
        <f t="shared" si="29"/>
        <v>-4.9959283387622175</v>
      </c>
      <c r="AB189" s="54">
        <f t="shared" si="38"/>
        <v>4.4425894374674257E-2</v>
      </c>
      <c r="AC189" s="54">
        <f t="shared" si="30"/>
        <v>27.777777777777768</v>
      </c>
      <c r="AD189" s="54">
        <f t="shared" si="31"/>
        <v>11</v>
      </c>
      <c r="AE189" s="54">
        <f t="array" ref="AE189">SUM(IF($C189:$Y189&lt;0,1,0))</f>
        <v>7</v>
      </c>
      <c r="AF189" s="54">
        <f t="shared" si="32"/>
        <v>63.636363636363633</v>
      </c>
      <c r="AG189" s="54">
        <f t="shared" si="39"/>
        <v>46.969696969696969</v>
      </c>
      <c r="AH189" s="54">
        <f t="array" ref="AH189">SUM(IF($C189:$Y189&gt;20,1,0))</f>
        <v>1</v>
      </c>
      <c r="AI189" s="54">
        <f t="shared" si="33"/>
        <v>9.0909090909090917</v>
      </c>
      <c r="AJ189" s="54">
        <f t="shared" si="40"/>
        <v>12.121212121212123</v>
      </c>
      <c r="AK189" s="54">
        <f t="array" ref="AK189">SUM(IF($C189:$Y189&gt;40,1,0))</f>
        <v>0</v>
      </c>
      <c r="AL189" s="54">
        <f t="shared" si="34"/>
        <v>0</v>
      </c>
      <c r="AM189" s="54">
        <f t="shared" si="41"/>
        <v>4.5454545454545459</v>
      </c>
      <c r="AN189" s="54">
        <f t="shared" si="35"/>
        <v>-4.7652535066296213</v>
      </c>
      <c r="AO189" s="54">
        <f t="shared" si="36"/>
        <v>-6.7425124559854659</v>
      </c>
      <c r="AP189" s="54"/>
      <c r="AQ189" s="54">
        <f t="shared" si="37"/>
        <v>14.823529411764703</v>
      </c>
      <c r="AR189" s="14"/>
      <c r="AS189" s="14"/>
      <c r="AT189" s="14"/>
      <c r="AU189" s="14"/>
      <c r="AV189" s="14"/>
      <c r="AW189" s="14"/>
      <c r="AX189" s="14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13"/>
      <c r="DS189" s="13"/>
      <c r="DT189" s="13"/>
      <c r="DU189" s="13"/>
      <c r="DV189" s="13"/>
      <c r="DW189" s="13"/>
      <c r="DX189" s="13"/>
      <c r="DY189" s="13"/>
      <c r="DZ189" s="13"/>
      <c r="EA189" s="13"/>
    </row>
    <row r="190" spans="1:131" x14ac:dyDescent="0.4">
      <c r="A190" s="13"/>
      <c r="B190" s="15">
        <v>1681</v>
      </c>
      <c r="C190" s="54">
        <v>-34.782608695652172</v>
      </c>
      <c r="D190" s="54"/>
      <c r="E190" s="35"/>
      <c r="F190" s="69">
        <v>-11.89801699716714</v>
      </c>
      <c r="G190" s="54">
        <v>-18.237704918032783</v>
      </c>
      <c r="H190" s="54"/>
      <c r="I190" s="54">
        <v>-9.5866935483870979</v>
      </c>
      <c r="J190" s="54">
        <v>2.4070021881837933</v>
      </c>
      <c r="K190" s="54">
        <v>-10.967991432651118</v>
      </c>
      <c r="L190" s="54">
        <v>0.85029799969669195</v>
      </c>
      <c r="M190" s="54">
        <v>-3.6585686145764851</v>
      </c>
      <c r="N190" s="54"/>
      <c r="O190" s="54"/>
      <c r="P190" s="54">
        <v>-8.7530897690962828</v>
      </c>
      <c r="Q190" s="54"/>
      <c r="R190" s="54">
        <v>-1.9631901840490684</v>
      </c>
      <c r="S190" s="54">
        <v>-1.797429878415796</v>
      </c>
      <c r="T190" s="54"/>
      <c r="U190" s="54"/>
      <c r="V190" s="54"/>
      <c r="W190" s="54"/>
      <c r="X190" s="54"/>
      <c r="Y190" s="54"/>
      <c r="Z190" s="54">
        <f t="shared" si="28"/>
        <v>-8.9443630772861322</v>
      </c>
      <c r="AA190" s="54">
        <f t="shared" si="29"/>
        <v>-8.7530897690962828</v>
      </c>
      <c r="AB190" s="54">
        <f t="shared" si="38"/>
        <v>-2.5756566464547146</v>
      </c>
      <c r="AC190" s="54">
        <f t="shared" si="30"/>
        <v>2.4070021881837933</v>
      </c>
      <c r="AD190" s="54">
        <f t="shared" si="31"/>
        <v>11</v>
      </c>
      <c r="AE190" s="54">
        <f t="array" ref="AE190">SUM(IF($C190:$Y190&lt;0,1,0))</f>
        <v>9</v>
      </c>
      <c r="AF190" s="54">
        <f t="shared" si="32"/>
        <v>81.818181818181813</v>
      </c>
      <c r="AG190" s="54">
        <f t="shared" si="39"/>
        <v>57.575757575757571</v>
      </c>
      <c r="AH190" s="54">
        <f t="array" ref="AH190">SUM(IF($C190:$Y190&gt;20,1,0))</f>
        <v>0</v>
      </c>
      <c r="AI190" s="54">
        <f t="shared" si="33"/>
        <v>0</v>
      </c>
      <c r="AJ190" s="54">
        <f t="shared" si="40"/>
        <v>7.575757575757577</v>
      </c>
      <c r="AK190" s="54">
        <f t="array" ref="AK190">SUM(IF($C190:$Y190&gt;40,1,0))</f>
        <v>0</v>
      </c>
      <c r="AL190" s="54">
        <f t="shared" si="34"/>
        <v>0</v>
      </c>
      <c r="AM190" s="54">
        <f t="shared" si="41"/>
        <v>4.5454545454545459</v>
      </c>
      <c r="AN190" s="54">
        <f t="shared" si="35"/>
        <v>-6.3605385154495284</v>
      </c>
      <c r="AO190" s="54">
        <f t="shared" si="36"/>
        <v>-6.2058291918363837</v>
      </c>
      <c r="AP190" s="54"/>
      <c r="AQ190" s="54">
        <f t="shared" si="37"/>
        <v>2.4070021881837933</v>
      </c>
      <c r="AR190" s="14"/>
      <c r="AS190" s="14"/>
      <c r="AT190" s="14"/>
      <c r="AU190" s="14"/>
      <c r="AV190" s="14"/>
      <c r="AW190" s="14"/>
      <c r="AX190" s="14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13"/>
      <c r="DS190" s="13"/>
      <c r="DT190" s="13"/>
      <c r="DU190" s="13"/>
      <c r="DV190" s="13"/>
      <c r="DW190" s="13"/>
      <c r="DX190" s="13"/>
      <c r="DY190" s="13"/>
      <c r="DZ190" s="13"/>
      <c r="EA190" s="13"/>
    </row>
    <row r="191" spans="1:131" x14ac:dyDescent="0.4">
      <c r="A191" s="13"/>
      <c r="B191" s="15">
        <v>1682</v>
      </c>
      <c r="C191" s="54">
        <v>-53.333333333333343</v>
      </c>
      <c r="D191" s="54"/>
      <c r="E191" s="35"/>
      <c r="F191" s="69">
        <v>5.787781350482315</v>
      </c>
      <c r="G191" s="54">
        <v>3.2581453634085156</v>
      </c>
      <c r="H191" s="54"/>
      <c r="I191" s="54">
        <v>-10.791145152251069</v>
      </c>
      <c r="J191" s="54">
        <v>-25.854700854700852</v>
      </c>
      <c r="K191" s="54">
        <v>-0.57717538105344079</v>
      </c>
      <c r="L191" s="54">
        <v>2.7295856414956576</v>
      </c>
      <c r="M191" s="54">
        <v>2.5312142195081933</v>
      </c>
      <c r="N191" s="54"/>
      <c r="O191" s="54"/>
      <c r="P191" s="54">
        <v>-15.786705720123607</v>
      </c>
      <c r="Q191" s="54"/>
      <c r="R191" s="54">
        <v>-9.4612947034857449</v>
      </c>
      <c r="S191" s="54">
        <v>2.9100529100529071</v>
      </c>
      <c r="T191" s="54"/>
      <c r="U191" s="54"/>
      <c r="V191" s="54"/>
      <c r="W191" s="54"/>
      <c r="X191" s="54"/>
      <c r="Y191" s="54"/>
      <c r="Z191" s="54">
        <f t="shared" si="28"/>
        <v>-8.9625068781818609</v>
      </c>
      <c r="AA191" s="54">
        <f t="shared" si="29"/>
        <v>-0.57717538105344079</v>
      </c>
      <c r="AB191" s="54">
        <f t="shared" si="38"/>
        <v>-2.6718525432969549</v>
      </c>
      <c r="AC191" s="54">
        <f t="shared" si="30"/>
        <v>5.787781350482315</v>
      </c>
      <c r="AD191" s="54">
        <f t="shared" si="31"/>
        <v>11</v>
      </c>
      <c r="AE191" s="54">
        <f t="array" ref="AE191">SUM(IF($C191:$Y191&lt;0,1,0))</f>
        <v>6</v>
      </c>
      <c r="AF191" s="54">
        <f t="shared" si="32"/>
        <v>54.545454545454547</v>
      </c>
      <c r="AG191" s="54">
        <f t="shared" si="39"/>
        <v>59.090909090909093</v>
      </c>
      <c r="AH191" s="54">
        <f t="array" ref="AH191">SUM(IF($C191:$Y191&gt;20,1,0))</f>
        <v>0</v>
      </c>
      <c r="AI191" s="54">
        <f t="shared" si="33"/>
        <v>0</v>
      </c>
      <c r="AJ191" s="54">
        <f t="shared" si="40"/>
        <v>6.0606060606060614</v>
      </c>
      <c r="AK191" s="54">
        <f t="array" ref="AK191">SUM(IF($C191:$Y191&gt;40,1,0))</f>
        <v>0</v>
      </c>
      <c r="AL191" s="54">
        <f t="shared" si="34"/>
        <v>0</v>
      </c>
      <c r="AM191" s="54">
        <f t="shared" si="41"/>
        <v>3.0303030303030307</v>
      </c>
      <c r="AN191" s="54">
        <f t="shared" si="35"/>
        <v>-4.5254242326667136</v>
      </c>
      <c r="AO191" s="54">
        <f t="shared" si="36"/>
        <v>0.97701941922737623</v>
      </c>
      <c r="AP191" s="54"/>
      <c r="AQ191" s="54">
        <f t="shared" si="37"/>
        <v>5.787781350482315</v>
      </c>
      <c r="AR191" s="14"/>
      <c r="AS191" s="14"/>
      <c r="AT191" s="14"/>
      <c r="AU191" s="14"/>
      <c r="AV191" s="14"/>
      <c r="AW191" s="14"/>
      <c r="AX191" s="14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13"/>
      <c r="DS191" s="13"/>
      <c r="DT191" s="13"/>
      <c r="DU191" s="13"/>
      <c r="DV191" s="13"/>
      <c r="DW191" s="13"/>
      <c r="DX191" s="13"/>
      <c r="DY191" s="13"/>
      <c r="DZ191" s="13"/>
      <c r="EA191" s="13"/>
    </row>
    <row r="192" spans="1:131" x14ac:dyDescent="0.4">
      <c r="A192" s="13"/>
      <c r="B192" s="15">
        <v>1683</v>
      </c>
      <c r="C192" s="54">
        <v>28.57142857142858</v>
      </c>
      <c r="D192" s="54"/>
      <c r="E192" s="35"/>
      <c r="F192" s="69">
        <v>12.158054711246201</v>
      </c>
      <c r="G192" s="54">
        <v>11.893203883495151</v>
      </c>
      <c r="H192" s="54"/>
      <c r="I192" s="54">
        <v>-1.5313012822022793</v>
      </c>
      <c r="J192" s="54">
        <v>-7.7809798270893404</v>
      </c>
      <c r="K192" s="54">
        <v>-3.8700043917435254</v>
      </c>
      <c r="L192" s="54">
        <v>0.36338272991078835</v>
      </c>
      <c r="M192" s="54">
        <v>3.702423525345333</v>
      </c>
      <c r="N192" s="54"/>
      <c r="O192" s="54"/>
      <c r="P192" s="54">
        <v>2.3899371069182385</v>
      </c>
      <c r="Q192" s="54"/>
      <c r="R192" s="54">
        <v>14.558823529411757</v>
      </c>
      <c r="S192" s="54">
        <v>-1.9682890855457214</v>
      </c>
      <c r="T192" s="54"/>
      <c r="U192" s="54"/>
      <c r="V192" s="54"/>
      <c r="W192" s="54"/>
      <c r="X192" s="54"/>
      <c r="Y192" s="54"/>
      <c r="Z192" s="54">
        <f t="shared" si="28"/>
        <v>5.3169708610159256</v>
      </c>
      <c r="AA192" s="54">
        <f t="shared" si="29"/>
        <v>2.3899371069182385</v>
      </c>
      <c r="AB192" s="54">
        <f t="shared" si="38"/>
        <v>-1.7863086426867383</v>
      </c>
      <c r="AC192" s="54">
        <f t="shared" si="30"/>
        <v>28.57142857142858</v>
      </c>
      <c r="AD192" s="54">
        <f t="shared" si="31"/>
        <v>11</v>
      </c>
      <c r="AE192" s="54">
        <f t="array" ref="AE192">SUM(IF($C192:$Y192&lt;0,1,0))</f>
        <v>4</v>
      </c>
      <c r="AF192" s="54">
        <f t="shared" si="32"/>
        <v>36.363636363636367</v>
      </c>
      <c r="AG192" s="54">
        <f t="shared" si="39"/>
        <v>54.54545454545454</v>
      </c>
      <c r="AH192" s="54">
        <f t="array" ref="AH192">SUM(IF($C192:$Y192&gt;20,1,0))</f>
        <v>1</v>
      </c>
      <c r="AI192" s="54">
        <f t="shared" si="33"/>
        <v>9.0909090909090917</v>
      </c>
      <c r="AJ192" s="54">
        <f t="shared" si="40"/>
        <v>6.0606060606060614</v>
      </c>
      <c r="AK192" s="54">
        <f t="array" ref="AK192">SUM(IF($C192:$Y192&gt;40,1,0))</f>
        <v>0</v>
      </c>
      <c r="AL192" s="54">
        <f t="shared" si="34"/>
        <v>0</v>
      </c>
      <c r="AM192" s="54">
        <f t="shared" si="41"/>
        <v>3.0303030303030307</v>
      </c>
      <c r="AN192" s="54">
        <f t="shared" si="35"/>
        <v>2.9915250899746608</v>
      </c>
      <c r="AO192" s="54">
        <f t="shared" si="36"/>
        <v>1.3766599184145134</v>
      </c>
      <c r="AP192" s="54"/>
      <c r="AQ192" s="54">
        <f t="shared" si="37"/>
        <v>14.558823529411757</v>
      </c>
      <c r="AR192" s="14"/>
      <c r="AS192" s="14"/>
      <c r="AT192" s="14"/>
      <c r="AU192" s="14"/>
      <c r="AV192" s="14"/>
      <c r="AW192" s="14"/>
      <c r="AX192" s="14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13"/>
      <c r="DS192" s="13"/>
      <c r="DT192" s="13"/>
      <c r="DU192" s="13"/>
      <c r="DV192" s="13"/>
      <c r="DW192" s="13"/>
      <c r="DX192" s="13"/>
      <c r="DY192" s="13"/>
      <c r="DZ192" s="13"/>
      <c r="EA192" s="13"/>
    </row>
    <row r="193" spans="1:131" x14ac:dyDescent="0.4">
      <c r="A193" s="13"/>
      <c r="B193" s="15">
        <v>1684</v>
      </c>
      <c r="C193" s="54">
        <v>0</v>
      </c>
      <c r="D193" s="54"/>
      <c r="E193" s="35"/>
      <c r="F193" s="69">
        <v>44.444444444444443</v>
      </c>
      <c r="G193" s="54">
        <v>7.8091106290672396</v>
      </c>
      <c r="H193" s="54"/>
      <c r="I193" s="54">
        <v>4.518226821454097</v>
      </c>
      <c r="J193" s="54">
        <v>6.5625000000000044</v>
      </c>
      <c r="K193" s="54">
        <v>-4.4450009302351869</v>
      </c>
      <c r="L193" s="54">
        <v>4.1272377982054076</v>
      </c>
      <c r="M193" s="54">
        <v>20.833012845165744</v>
      </c>
      <c r="N193" s="54"/>
      <c r="O193" s="54"/>
      <c r="P193" s="54">
        <v>18.327330932372941</v>
      </c>
      <c r="Q193" s="54"/>
      <c r="R193" s="54">
        <v>-8.9848005351828686</v>
      </c>
      <c r="S193" s="54">
        <v>-0.99759043540986192</v>
      </c>
      <c r="T193" s="54"/>
      <c r="U193" s="54"/>
      <c r="V193" s="54"/>
      <c r="W193" s="54"/>
      <c r="X193" s="54"/>
      <c r="Y193" s="54"/>
      <c r="Z193" s="54">
        <f t="shared" si="28"/>
        <v>8.381315597261997</v>
      </c>
      <c r="AA193" s="54">
        <f t="shared" si="29"/>
        <v>4.518226821454097</v>
      </c>
      <c r="AB193" s="54">
        <f t="shared" si="38"/>
        <v>-1.0332708391110554</v>
      </c>
      <c r="AC193" s="54">
        <f t="shared" si="30"/>
        <v>44.444444444444443</v>
      </c>
      <c r="AD193" s="54">
        <f t="shared" si="31"/>
        <v>11</v>
      </c>
      <c r="AE193" s="54">
        <f t="array" ref="AE193">SUM(IF($C193:$Y193&lt;0,1,0))</f>
        <v>3</v>
      </c>
      <c r="AF193" s="54">
        <f t="shared" si="32"/>
        <v>27.272727272727273</v>
      </c>
      <c r="AG193" s="54">
        <f t="shared" si="39"/>
        <v>51.515151515151508</v>
      </c>
      <c r="AH193" s="54">
        <f t="array" ref="AH193">SUM(IF($C193:$Y193&gt;20,1,0))</f>
        <v>2</v>
      </c>
      <c r="AI193" s="54">
        <f t="shared" si="33"/>
        <v>18.181818181818183</v>
      </c>
      <c r="AJ193" s="54">
        <f t="shared" si="40"/>
        <v>7.5757575757575752</v>
      </c>
      <c r="AK193" s="54">
        <f t="array" ref="AK193">SUM(IF($C193:$Y193&gt;40,1,0))</f>
        <v>1</v>
      </c>
      <c r="AL193" s="54">
        <f t="shared" si="34"/>
        <v>9.0909090909090917</v>
      </c>
      <c r="AM193" s="54">
        <f t="shared" si="41"/>
        <v>3.0303030303030307</v>
      </c>
      <c r="AN193" s="54">
        <f t="shared" si="35"/>
        <v>9.2194471569881973</v>
      </c>
      <c r="AO193" s="54">
        <f t="shared" si="36"/>
        <v>5.5403634107270507</v>
      </c>
      <c r="AP193" s="54"/>
      <c r="AQ193" s="54">
        <f t="shared" si="37"/>
        <v>44.444444444444443</v>
      </c>
      <c r="AR193" s="14"/>
      <c r="AS193" s="14"/>
      <c r="AT193" s="14"/>
      <c r="AU193" s="14"/>
      <c r="AV193" s="14"/>
      <c r="AW193" s="14"/>
      <c r="AX193" s="14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13"/>
      <c r="DS193" s="13"/>
      <c r="DT193" s="13"/>
      <c r="DU193" s="13"/>
      <c r="DV193" s="13"/>
      <c r="DW193" s="13"/>
      <c r="DX193" s="13"/>
      <c r="DY193" s="13"/>
      <c r="DZ193" s="13"/>
      <c r="EA193" s="13"/>
    </row>
    <row r="194" spans="1:131" x14ac:dyDescent="0.4">
      <c r="A194" s="13"/>
      <c r="B194" s="15">
        <v>1685</v>
      </c>
      <c r="C194" s="54">
        <v>0</v>
      </c>
      <c r="D194" s="54"/>
      <c r="E194" s="35"/>
      <c r="F194" s="69">
        <v>15.0093808630394</v>
      </c>
      <c r="G194" s="54">
        <v>-29.376257545271635</v>
      </c>
      <c r="H194" s="54"/>
      <c r="I194" s="54">
        <v>6.0836033376283849</v>
      </c>
      <c r="J194" s="54">
        <v>1.4662756598240456</v>
      </c>
      <c r="K194" s="54">
        <v>25.137180796731364</v>
      </c>
      <c r="L194" s="54">
        <v>1.1371106087940897</v>
      </c>
      <c r="M194" s="54">
        <v>-6.2944927167213223</v>
      </c>
      <c r="N194" s="54"/>
      <c r="O194" s="54"/>
      <c r="P194" s="54">
        <v>-10.960084587237604</v>
      </c>
      <c r="Q194" s="54"/>
      <c r="R194" s="54">
        <v>4.979438067603259</v>
      </c>
      <c r="S194" s="54">
        <v>8.4445488721804463</v>
      </c>
      <c r="T194" s="54"/>
      <c r="U194" s="54"/>
      <c r="V194" s="54"/>
      <c r="W194" s="54"/>
      <c r="X194" s="54"/>
      <c r="Y194" s="54"/>
      <c r="Z194" s="54">
        <f t="shared" si="28"/>
        <v>1.4206093960518571</v>
      </c>
      <c r="AA194" s="54">
        <f t="shared" si="29"/>
        <v>1.4662756598240456</v>
      </c>
      <c r="AB194" s="54">
        <f t="shared" si="38"/>
        <v>-0.99195898345259303</v>
      </c>
      <c r="AC194" s="54">
        <f t="shared" si="30"/>
        <v>25.137180796731364</v>
      </c>
      <c r="AD194" s="54">
        <f t="shared" si="31"/>
        <v>11</v>
      </c>
      <c r="AE194" s="54">
        <f t="array" ref="AE194">SUM(IF($C194:$Y194&lt;0,1,0))</f>
        <v>3</v>
      </c>
      <c r="AF194" s="54">
        <f t="shared" si="32"/>
        <v>27.272727272727273</v>
      </c>
      <c r="AG194" s="54">
        <f t="shared" si="39"/>
        <v>48.484848484848477</v>
      </c>
      <c r="AH194" s="54">
        <f t="array" ref="AH194">SUM(IF($C194:$Y194&gt;20,1,0))</f>
        <v>1</v>
      </c>
      <c r="AI194" s="54">
        <f t="shared" si="33"/>
        <v>9.0909090909090917</v>
      </c>
      <c r="AJ194" s="54">
        <f t="shared" si="40"/>
        <v>7.575757575757577</v>
      </c>
      <c r="AK194" s="54">
        <f t="array" ref="AK194">SUM(IF($C194:$Y194&gt;40,1,0))</f>
        <v>0</v>
      </c>
      <c r="AL194" s="54">
        <f t="shared" si="34"/>
        <v>0</v>
      </c>
      <c r="AM194" s="54">
        <f t="shared" si="41"/>
        <v>1.5151515151515154</v>
      </c>
      <c r="AN194" s="54">
        <f t="shared" si="35"/>
        <v>1.5626703356570428</v>
      </c>
      <c r="AO194" s="54">
        <f t="shared" si="36"/>
        <v>3.2228568637136523</v>
      </c>
      <c r="AP194" s="54"/>
      <c r="AQ194" s="54">
        <f t="shared" si="37"/>
        <v>25.137180796731364</v>
      </c>
      <c r="AR194" s="14"/>
      <c r="AS194" s="14"/>
      <c r="AT194" s="14"/>
      <c r="AU194" s="14"/>
      <c r="AV194" s="14"/>
      <c r="AW194" s="14"/>
      <c r="AX194" s="14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  <c r="DJ194" s="13"/>
      <c r="DK194" s="13"/>
      <c r="DL194" s="13"/>
      <c r="DM194" s="13"/>
      <c r="DN194" s="13"/>
      <c r="DO194" s="13"/>
      <c r="DP194" s="13"/>
      <c r="DQ194" s="13"/>
      <c r="DR194" s="13"/>
      <c r="DS194" s="13"/>
      <c r="DT194" s="13"/>
      <c r="DU194" s="13"/>
      <c r="DV194" s="13"/>
      <c r="DW194" s="13"/>
      <c r="DX194" s="13"/>
      <c r="DY194" s="13"/>
      <c r="DZ194" s="13"/>
      <c r="EA194" s="13"/>
    </row>
    <row r="195" spans="1:131" x14ac:dyDescent="0.4">
      <c r="A195" s="13"/>
      <c r="B195" s="15">
        <v>1686</v>
      </c>
      <c r="C195" s="54">
        <v>11.111111111111116</v>
      </c>
      <c r="D195" s="54"/>
      <c r="E195" s="35"/>
      <c r="F195" s="69">
        <v>-6.6884176182707993</v>
      </c>
      <c r="G195" s="54">
        <v>-9.971509971509974</v>
      </c>
      <c r="H195" s="54"/>
      <c r="I195" s="54">
        <v>-3.32009121606221</v>
      </c>
      <c r="J195" s="54">
        <v>-3.1791907514450934</v>
      </c>
      <c r="K195" s="54">
        <v>5.0361782798897696</v>
      </c>
      <c r="L195" s="54">
        <v>-5.447141814797174</v>
      </c>
      <c r="M195" s="54">
        <v>2.6799058013677213</v>
      </c>
      <c r="N195" s="54"/>
      <c r="O195" s="54"/>
      <c r="P195" s="54">
        <v>-15.85787306375542</v>
      </c>
      <c r="Q195" s="54"/>
      <c r="R195" s="54">
        <v>9.2230026352839509</v>
      </c>
      <c r="S195" s="54">
        <v>-6.6312696186469013</v>
      </c>
      <c r="T195" s="54"/>
      <c r="U195" s="54"/>
      <c r="V195" s="54"/>
      <c r="W195" s="54"/>
      <c r="X195" s="54"/>
      <c r="Y195" s="54"/>
      <c r="Z195" s="54">
        <f t="shared" si="28"/>
        <v>-2.0950269297122741</v>
      </c>
      <c r="AA195" s="54">
        <f t="shared" si="29"/>
        <v>-3.32009121606221</v>
      </c>
      <c r="AB195" s="54">
        <f t="shared" si="38"/>
        <v>-0.71265279633592549</v>
      </c>
      <c r="AC195" s="54">
        <f t="shared" si="30"/>
        <v>11.111111111111116</v>
      </c>
      <c r="AD195" s="54">
        <f t="shared" si="31"/>
        <v>11</v>
      </c>
      <c r="AE195" s="54">
        <f t="array" ref="AE195">SUM(IF($C195:$Y195&lt;0,1,0))</f>
        <v>7</v>
      </c>
      <c r="AF195" s="54">
        <f t="shared" si="32"/>
        <v>63.636363636363633</v>
      </c>
      <c r="AG195" s="54">
        <f t="shared" si="39"/>
        <v>48.484848484848492</v>
      </c>
      <c r="AH195" s="54">
        <f t="array" ref="AH195">SUM(IF($C195:$Y195&gt;20,1,0))</f>
        <v>0</v>
      </c>
      <c r="AI195" s="54">
        <f t="shared" si="33"/>
        <v>0</v>
      </c>
      <c r="AJ195" s="54">
        <f t="shared" si="40"/>
        <v>6.0606060606060614</v>
      </c>
      <c r="AK195" s="54">
        <f t="array" ref="AK195">SUM(IF($C195:$Y195&gt;40,1,0))</f>
        <v>0</v>
      </c>
      <c r="AL195" s="54">
        <f t="shared" si="34"/>
        <v>0</v>
      </c>
      <c r="AM195" s="54">
        <f t="shared" si="41"/>
        <v>1.5151515151515154</v>
      </c>
      <c r="AN195" s="54">
        <f t="shared" si="35"/>
        <v>-3.4156407337946129</v>
      </c>
      <c r="AO195" s="54">
        <f t="shared" si="36"/>
        <v>-4.3836165154296918</v>
      </c>
      <c r="AP195" s="54"/>
      <c r="AQ195" s="54">
        <f t="shared" si="37"/>
        <v>9.2230026352839509</v>
      </c>
      <c r="AR195" s="14"/>
      <c r="AS195" s="14"/>
      <c r="AT195" s="14"/>
      <c r="AU195" s="14"/>
      <c r="AV195" s="14"/>
      <c r="AW195" s="14"/>
      <c r="AX195" s="14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  <c r="CU195" s="13"/>
      <c r="CV195" s="13"/>
      <c r="CW195" s="13"/>
      <c r="CX195" s="13"/>
      <c r="CY195" s="13"/>
      <c r="CZ195" s="13"/>
      <c r="DA195" s="13"/>
      <c r="DB195" s="13"/>
      <c r="DC195" s="13"/>
      <c r="DD195" s="13"/>
      <c r="DE195" s="13"/>
      <c r="DF195" s="13"/>
      <c r="DG195" s="13"/>
      <c r="DH195" s="13"/>
      <c r="DI195" s="13"/>
      <c r="DJ195" s="13"/>
      <c r="DK195" s="13"/>
      <c r="DL195" s="13"/>
      <c r="DM195" s="13"/>
      <c r="DN195" s="13"/>
      <c r="DO195" s="13"/>
      <c r="DP195" s="13"/>
      <c r="DQ195" s="13"/>
      <c r="DR195" s="13"/>
      <c r="DS195" s="13"/>
      <c r="DT195" s="13"/>
      <c r="DU195" s="13"/>
      <c r="DV195" s="13"/>
      <c r="DW195" s="13"/>
      <c r="DX195" s="13"/>
      <c r="DY195" s="13"/>
      <c r="DZ195" s="13"/>
      <c r="EA195" s="13"/>
    </row>
    <row r="196" spans="1:131" x14ac:dyDescent="0.4">
      <c r="A196" s="13"/>
      <c r="B196" s="15">
        <v>1687</v>
      </c>
      <c r="C196" s="54">
        <v>10.000000000000009</v>
      </c>
      <c r="D196" s="54"/>
      <c r="E196" s="35"/>
      <c r="F196" s="69">
        <v>2.6223776223776225</v>
      </c>
      <c r="G196" s="54">
        <v>-23.734177215189877</v>
      </c>
      <c r="H196" s="54"/>
      <c r="I196" s="54">
        <v>-10.431213751526258</v>
      </c>
      <c r="J196" s="54">
        <v>8.9552238805970177</v>
      </c>
      <c r="K196" s="54">
        <v>-20.821176689476534</v>
      </c>
      <c r="L196" s="54">
        <v>-5.3636284884364898</v>
      </c>
      <c r="M196" s="54">
        <v>6.782370907807822</v>
      </c>
      <c r="N196" s="54"/>
      <c r="O196" s="54"/>
      <c r="P196" s="54">
        <v>-6.0065839453026086</v>
      </c>
      <c r="Q196" s="54"/>
      <c r="R196" s="54">
        <v>-5.4714443989262946</v>
      </c>
      <c r="S196" s="54">
        <v>-4.156128554685095</v>
      </c>
      <c r="T196" s="54"/>
      <c r="U196" s="54"/>
      <c r="V196" s="54"/>
      <c r="W196" s="54"/>
      <c r="X196" s="54"/>
      <c r="Y196" s="54"/>
      <c r="Z196" s="54">
        <f t="shared" si="28"/>
        <v>-4.3294891484327893</v>
      </c>
      <c r="AA196" s="54">
        <f t="shared" si="29"/>
        <v>-5.3636284884364898</v>
      </c>
      <c r="AB196" s="54">
        <f t="shared" si="38"/>
        <v>-0.14774258289262665</v>
      </c>
      <c r="AC196" s="54">
        <f t="shared" si="30"/>
        <v>10.000000000000009</v>
      </c>
      <c r="AD196" s="54">
        <f t="shared" si="31"/>
        <v>11</v>
      </c>
      <c r="AE196" s="54">
        <f t="array" ref="AE196">SUM(IF($C196:$Y196&lt;0,1,0))</f>
        <v>7</v>
      </c>
      <c r="AF196" s="54">
        <f t="shared" si="32"/>
        <v>63.636363636363633</v>
      </c>
      <c r="AG196" s="54">
        <f t="shared" si="39"/>
        <v>45.45454545454546</v>
      </c>
      <c r="AH196" s="54">
        <f t="array" ref="AH196">SUM(IF($C196:$Y196&gt;20,1,0))</f>
        <v>0</v>
      </c>
      <c r="AI196" s="54">
        <f t="shared" si="33"/>
        <v>0</v>
      </c>
      <c r="AJ196" s="54">
        <f t="shared" si="40"/>
        <v>6.0606060606060614</v>
      </c>
      <c r="AK196" s="54">
        <f t="array" ref="AK196">SUM(IF($C196:$Y196&gt;40,1,0))</f>
        <v>0</v>
      </c>
      <c r="AL196" s="54">
        <f t="shared" si="34"/>
        <v>0</v>
      </c>
      <c r="AM196" s="54">
        <f t="shared" si="41"/>
        <v>1.5151515151515154</v>
      </c>
      <c r="AN196" s="54">
        <f t="shared" si="35"/>
        <v>-5.7624380632760701</v>
      </c>
      <c r="AO196" s="54">
        <f t="shared" si="36"/>
        <v>-5.4175364436813922</v>
      </c>
      <c r="AP196" s="54"/>
      <c r="AQ196" s="54">
        <f t="shared" si="37"/>
        <v>8.9552238805970177</v>
      </c>
      <c r="AR196" s="14"/>
      <c r="AS196" s="14"/>
      <c r="AT196" s="14"/>
      <c r="AU196" s="14"/>
      <c r="AV196" s="14"/>
      <c r="AW196" s="14"/>
      <c r="AX196" s="14"/>
      <c r="AY196" s="13"/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  <c r="BP196" s="13"/>
      <c r="BQ196" s="13"/>
      <c r="BR196" s="13"/>
      <c r="BS196" s="13"/>
      <c r="BT196" s="13"/>
      <c r="BU196" s="13"/>
      <c r="BV196" s="13"/>
      <c r="BW196" s="13"/>
      <c r="BX196" s="13"/>
      <c r="BY196" s="13"/>
      <c r="BZ196" s="13"/>
      <c r="CA196" s="13"/>
      <c r="CB196" s="13"/>
      <c r="CC196" s="13"/>
      <c r="CD196" s="13"/>
      <c r="CE196" s="13"/>
      <c r="CF196" s="13"/>
      <c r="CG196" s="13"/>
      <c r="CH196" s="13"/>
      <c r="CI196" s="13"/>
      <c r="CJ196" s="13"/>
      <c r="CK196" s="13"/>
      <c r="CL196" s="13"/>
      <c r="CM196" s="13"/>
      <c r="CN196" s="13"/>
      <c r="CO196" s="13"/>
      <c r="CP196" s="13"/>
      <c r="CQ196" s="13"/>
      <c r="CR196" s="13"/>
      <c r="CS196" s="13"/>
      <c r="CT196" s="13"/>
      <c r="CU196" s="13"/>
      <c r="CV196" s="13"/>
      <c r="CW196" s="13"/>
      <c r="CX196" s="13"/>
      <c r="CY196" s="13"/>
      <c r="CZ196" s="13"/>
      <c r="DA196" s="13"/>
      <c r="DB196" s="13"/>
      <c r="DC196" s="13"/>
      <c r="DD196" s="13"/>
      <c r="DE196" s="13"/>
      <c r="DF196" s="13"/>
      <c r="DG196" s="13"/>
      <c r="DH196" s="13"/>
      <c r="DI196" s="13"/>
      <c r="DJ196" s="13"/>
      <c r="DK196" s="13"/>
      <c r="DL196" s="13"/>
      <c r="DM196" s="13"/>
      <c r="DN196" s="13"/>
      <c r="DO196" s="13"/>
      <c r="DP196" s="13"/>
      <c r="DQ196" s="13"/>
      <c r="DR196" s="13"/>
      <c r="DS196" s="13"/>
      <c r="DT196" s="13"/>
      <c r="DU196" s="13"/>
      <c r="DV196" s="13"/>
      <c r="DW196" s="13"/>
      <c r="DX196" s="13"/>
      <c r="DY196" s="13"/>
      <c r="DZ196" s="13"/>
      <c r="EA196" s="13"/>
    </row>
    <row r="197" spans="1:131" x14ac:dyDescent="0.4">
      <c r="A197" s="13"/>
      <c r="B197" s="15">
        <v>1688</v>
      </c>
      <c r="C197" s="54">
        <v>-45.45454545454546</v>
      </c>
      <c r="D197" s="54"/>
      <c r="E197" s="35"/>
      <c r="F197" s="69">
        <v>-14.991482112436117</v>
      </c>
      <c r="G197" s="54">
        <v>4.9792531120331995</v>
      </c>
      <c r="H197" s="54"/>
      <c r="I197" s="54">
        <v>-5.33429949208662</v>
      </c>
      <c r="J197" s="54">
        <v>-4.9315068493150704</v>
      </c>
      <c r="K197" s="54">
        <v>-19.781281229384806</v>
      </c>
      <c r="L197" s="54">
        <v>2.3709846987660432</v>
      </c>
      <c r="M197" s="54">
        <v>-6.666528985357612</v>
      </c>
      <c r="N197" s="54"/>
      <c r="O197" s="54"/>
      <c r="P197" s="54">
        <v>2.777777777777775</v>
      </c>
      <c r="Q197" s="54"/>
      <c r="R197" s="54">
        <v>-6.5803756785001948</v>
      </c>
      <c r="S197" s="54">
        <v>-2.5</v>
      </c>
      <c r="T197" s="54"/>
      <c r="U197" s="54"/>
      <c r="V197" s="54"/>
      <c r="W197" s="54"/>
      <c r="X197" s="54"/>
      <c r="Y197" s="54"/>
      <c r="Z197" s="54">
        <f t="shared" si="28"/>
        <v>-8.7374549284589893</v>
      </c>
      <c r="AA197" s="54">
        <f t="shared" si="29"/>
        <v>-5.33429949208662</v>
      </c>
      <c r="AB197" s="54">
        <f t="shared" si="38"/>
        <v>-0.94059660139815637</v>
      </c>
      <c r="AC197" s="54">
        <f t="shared" si="30"/>
        <v>4.9792531120331995</v>
      </c>
      <c r="AD197" s="54">
        <f t="shared" si="31"/>
        <v>11</v>
      </c>
      <c r="AE197" s="54">
        <f t="array" ref="AE197">SUM(IF($C197:$Y197&lt;0,1,0))</f>
        <v>8</v>
      </c>
      <c r="AF197" s="54">
        <f t="shared" si="32"/>
        <v>72.727272727272734</v>
      </c>
      <c r="AG197" s="54">
        <f t="shared" si="39"/>
        <v>48.484848484848477</v>
      </c>
      <c r="AH197" s="54">
        <f t="array" ref="AH197">SUM(IF($C197:$Y197&gt;20,1,0))</f>
        <v>0</v>
      </c>
      <c r="AI197" s="54">
        <f t="shared" si="33"/>
        <v>0</v>
      </c>
      <c r="AJ197" s="54">
        <f t="shared" si="40"/>
        <v>6.0606060606060614</v>
      </c>
      <c r="AK197" s="54">
        <f t="array" ref="AK197">SUM(IF($C197:$Y197&gt;40,1,0))</f>
        <v>0</v>
      </c>
      <c r="AL197" s="54">
        <f t="shared" si="34"/>
        <v>0</v>
      </c>
      <c r="AM197" s="54">
        <f t="shared" si="41"/>
        <v>1.5151515151515154</v>
      </c>
      <c r="AN197" s="54">
        <f t="shared" si="35"/>
        <v>-5.0657458758503404</v>
      </c>
      <c r="AO197" s="54">
        <f t="shared" si="36"/>
        <v>-5.1329031707008452</v>
      </c>
      <c r="AP197" s="54"/>
      <c r="AQ197" s="54">
        <f t="shared" si="37"/>
        <v>4.9792531120331995</v>
      </c>
      <c r="AR197" s="14"/>
      <c r="AS197" s="14"/>
      <c r="AT197" s="14"/>
      <c r="AU197" s="14"/>
      <c r="AV197" s="14"/>
      <c r="AW197" s="14"/>
      <c r="AX197" s="14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/>
      <c r="BT197" s="13"/>
      <c r="BU197" s="13"/>
      <c r="BV197" s="13"/>
      <c r="BW197" s="13"/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3"/>
      <c r="CM197" s="13"/>
      <c r="CN197" s="13"/>
      <c r="CO197" s="13"/>
      <c r="CP197" s="13"/>
      <c r="CQ197" s="13"/>
      <c r="CR197" s="13"/>
      <c r="CS197" s="13"/>
      <c r="CT197" s="13"/>
      <c r="CU197" s="13"/>
      <c r="CV197" s="13"/>
      <c r="CW197" s="13"/>
      <c r="CX197" s="13"/>
      <c r="CY197" s="13"/>
      <c r="CZ197" s="13"/>
      <c r="DA197" s="13"/>
      <c r="DB197" s="13"/>
      <c r="DC197" s="13"/>
      <c r="DD197" s="13"/>
      <c r="DE197" s="13"/>
      <c r="DF197" s="13"/>
      <c r="DG197" s="13"/>
      <c r="DH197" s="13"/>
      <c r="DI197" s="13"/>
      <c r="DJ197" s="13"/>
      <c r="DK197" s="13"/>
      <c r="DL197" s="13"/>
      <c r="DM197" s="13"/>
      <c r="DN197" s="13"/>
      <c r="DO197" s="13"/>
      <c r="DP197" s="13"/>
      <c r="DQ197" s="13"/>
      <c r="DR197" s="13"/>
      <c r="DS197" s="13"/>
      <c r="DT197" s="13"/>
      <c r="DU197" s="13"/>
      <c r="DV197" s="13"/>
      <c r="DW197" s="13"/>
      <c r="DX197" s="13"/>
      <c r="DY197" s="13"/>
      <c r="DZ197" s="13"/>
      <c r="EA197" s="13"/>
    </row>
    <row r="198" spans="1:131" x14ac:dyDescent="0.4">
      <c r="A198" s="13"/>
      <c r="B198" s="15">
        <v>1689</v>
      </c>
      <c r="C198" s="54">
        <v>83.333333333333343</v>
      </c>
      <c r="D198" s="54"/>
      <c r="E198" s="35"/>
      <c r="F198" s="69">
        <v>14.02805611222445</v>
      </c>
      <c r="G198" s="54">
        <v>50.197628458498023</v>
      </c>
      <c r="H198" s="54"/>
      <c r="I198" s="54">
        <v>13.837167529756256</v>
      </c>
      <c r="J198" s="54">
        <v>42.363112391930827</v>
      </c>
      <c r="K198" s="54">
        <v>12.801153324287661</v>
      </c>
      <c r="L198" s="54">
        <v>2.3023456886017701</v>
      </c>
      <c r="M198" s="54">
        <v>-4.7617993937113967</v>
      </c>
      <c r="N198" s="54"/>
      <c r="O198" s="54"/>
      <c r="P198" s="54">
        <v>-0.53795877325288899</v>
      </c>
      <c r="Q198" s="54"/>
      <c r="R198" s="54">
        <v>1.5445575899135866</v>
      </c>
      <c r="S198" s="54">
        <v>-1.9421017045656741</v>
      </c>
      <c r="T198" s="54"/>
      <c r="U198" s="54"/>
      <c r="V198" s="54"/>
      <c r="W198" s="54"/>
      <c r="X198" s="54"/>
      <c r="Y198" s="54"/>
      <c r="Z198" s="54">
        <f t="shared" si="28"/>
        <v>19.378681323365086</v>
      </c>
      <c r="AA198" s="54">
        <f t="shared" si="29"/>
        <v>12.801153324287661</v>
      </c>
      <c r="AB198" s="54">
        <f t="shared" si="38"/>
        <v>0.79460610149674726</v>
      </c>
      <c r="AC198" s="54">
        <f t="shared" si="30"/>
        <v>83.333333333333343</v>
      </c>
      <c r="AD198" s="54">
        <f t="shared" si="31"/>
        <v>11</v>
      </c>
      <c r="AE198" s="54">
        <f t="array" ref="AE198">SUM(IF($C198:$Y198&lt;0,1,0))</f>
        <v>3</v>
      </c>
      <c r="AF198" s="54">
        <f t="shared" si="32"/>
        <v>27.272727272727273</v>
      </c>
      <c r="AG198" s="54">
        <f t="shared" si="39"/>
        <v>46.969696969696969</v>
      </c>
      <c r="AH198" s="54">
        <f t="array" ref="AH198">SUM(IF($C198:$Y198&gt;20,1,0))</f>
        <v>3</v>
      </c>
      <c r="AI198" s="54">
        <f t="shared" si="33"/>
        <v>27.27272727272727</v>
      </c>
      <c r="AJ198" s="54">
        <f t="shared" si="40"/>
        <v>9.0909090909090917</v>
      </c>
      <c r="AK198" s="54">
        <f t="array" ref="AK198">SUM(IF($C198:$Y198&gt;40,1,0))</f>
        <v>3</v>
      </c>
      <c r="AL198" s="54">
        <f t="shared" si="34"/>
        <v>27.27272727272727</v>
      </c>
      <c r="AM198" s="54">
        <f t="shared" si="41"/>
        <v>6.0606060606060597</v>
      </c>
      <c r="AN198" s="54">
        <f t="shared" si="35"/>
        <v>12.983216122368262</v>
      </c>
      <c r="AO198" s="54">
        <f t="shared" si="36"/>
        <v>7.5517495064447155</v>
      </c>
      <c r="AP198" s="54"/>
      <c r="AQ198" s="54">
        <f t="shared" si="37"/>
        <v>50.197628458498023</v>
      </c>
      <c r="AR198" s="14"/>
      <c r="AS198" s="14"/>
      <c r="AT198" s="14"/>
      <c r="AU198" s="14"/>
      <c r="AV198" s="14"/>
      <c r="AW198" s="14"/>
      <c r="AX198" s="14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13"/>
      <c r="BS198" s="13"/>
      <c r="BT198" s="13"/>
      <c r="BU198" s="13"/>
      <c r="BV198" s="13"/>
      <c r="BW198" s="13"/>
      <c r="BX198" s="13"/>
      <c r="BY198" s="13"/>
      <c r="BZ198" s="13"/>
      <c r="CA198" s="13"/>
      <c r="CB198" s="13"/>
      <c r="CC198" s="13"/>
      <c r="CD198" s="13"/>
      <c r="CE198" s="13"/>
      <c r="CF198" s="13"/>
      <c r="CG198" s="13"/>
      <c r="CH198" s="13"/>
      <c r="CI198" s="13"/>
      <c r="CJ198" s="13"/>
      <c r="CK198" s="13"/>
      <c r="CL198" s="13"/>
      <c r="CM198" s="13"/>
      <c r="CN198" s="13"/>
      <c r="CO198" s="13"/>
      <c r="CP198" s="13"/>
      <c r="CQ198" s="13"/>
      <c r="CR198" s="13"/>
      <c r="CS198" s="13"/>
      <c r="CT198" s="13"/>
      <c r="CU198" s="13"/>
      <c r="CV198" s="13"/>
      <c r="CW198" s="13"/>
      <c r="CX198" s="13"/>
      <c r="CY198" s="13"/>
      <c r="CZ198" s="13"/>
      <c r="DA198" s="13"/>
      <c r="DB198" s="13"/>
      <c r="DC198" s="13"/>
      <c r="DD198" s="13"/>
      <c r="DE198" s="13"/>
      <c r="DF198" s="13"/>
      <c r="DG198" s="13"/>
      <c r="DH198" s="13"/>
      <c r="DI198" s="13"/>
      <c r="DJ198" s="13"/>
      <c r="DK198" s="13"/>
      <c r="DL198" s="13"/>
      <c r="DM198" s="13"/>
      <c r="DN198" s="13"/>
      <c r="DO198" s="13"/>
      <c r="DP198" s="13"/>
      <c r="DQ198" s="13"/>
      <c r="DR198" s="13"/>
      <c r="DS198" s="13"/>
      <c r="DT198" s="13"/>
      <c r="DU198" s="13"/>
      <c r="DV198" s="13"/>
      <c r="DW198" s="13"/>
      <c r="DX198" s="13"/>
      <c r="DY198" s="13"/>
      <c r="DZ198" s="13"/>
      <c r="EA198" s="13"/>
    </row>
    <row r="199" spans="1:131" x14ac:dyDescent="0.4">
      <c r="A199" s="13"/>
      <c r="B199" s="15">
        <v>1690</v>
      </c>
      <c r="C199" s="54">
        <v>-9.0909090909090935</v>
      </c>
      <c r="D199" s="54"/>
      <c r="E199" s="35"/>
      <c r="F199" s="69">
        <v>-9.4903339191564147</v>
      </c>
      <c r="G199" s="54">
        <v>-15.789473684210531</v>
      </c>
      <c r="H199" s="54"/>
      <c r="I199" s="54">
        <v>23.092692554187089</v>
      </c>
      <c r="J199" s="54">
        <v>-9.9190283400809598</v>
      </c>
      <c r="K199" s="54">
        <v>27.918110737247083</v>
      </c>
      <c r="L199" s="54">
        <v>1.0157783870890613</v>
      </c>
      <c r="M199" s="54">
        <v>-3.5210613136311797</v>
      </c>
      <c r="N199" s="54"/>
      <c r="O199" s="54"/>
      <c r="P199" s="54">
        <v>2.680221811460259</v>
      </c>
      <c r="Q199" s="54"/>
      <c r="R199" s="54">
        <v>5.8984910836762605</v>
      </c>
      <c r="S199" s="54">
        <v>-1.0659757564541517</v>
      </c>
      <c r="T199" s="54"/>
      <c r="U199" s="54"/>
      <c r="V199" s="54"/>
      <c r="W199" s="54"/>
      <c r="X199" s="54"/>
      <c r="Y199" s="54"/>
      <c r="Z199" s="54">
        <f t="shared" si="28"/>
        <v>1.0662284062924927</v>
      </c>
      <c r="AA199" s="54">
        <f t="shared" si="29"/>
        <v>-1.0659757564541517</v>
      </c>
      <c r="AB199" s="54">
        <f t="shared" si="38"/>
        <v>-0.13609432815462741</v>
      </c>
      <c r="AC199" s="54">
        <f t="shared" si="30"/>
        <v>27.918110737247083</v>
      </c>
      <c r="AD199" s="54">
        <f t="shared" si="31"/>
        <v>11</v>
      </c>
      <c r="AE199" s="54">
        <f t="array" ref="AE199">SUM(IF($C199:$Y199&lt;0,1,0))</f>
        <v>6</v>
      </c>
      <c r="AF199" s="54">
        <f t="shared" si="32"/>
        <v>54.545454545454547</v>
      </c>
      <c r="AG199" s="54">
        <f t="shared" si="39"/>
        <v>51.515151515151508</v>
      </c>
      <c r="AH199" s="54">
        <f t="array" ref="AH199">SUM(IF($C199:$Y199&gt;20,1,0))</f>
        <v>2</v>
      </c>
      <c r="AI199" s="54">
        <f t="shared" si="33"/>
        <v>18.181818181818183</v>
      </c>
      <c r="AJ199" s="54">
        <f t="shared" si="40"/>
        <v>9.0909090909090917</v>
      </c>
      <c r="AK199" s="54">
        <f t="array" ref="AK199">SUM(IF($C199:$Y199&gt;40,1,0))</f>
        <v>0</v>
      </c>
      <c r="AL199" s="54">
        <f t="shared" si="34"/>
        <v>0</v>
      </c>
      <c r="AM199" s="54">
        <f t="shared" si="41"/>
        <v>4.545454545454545</v>
      </c>
      <c r="AN199" s="54">
        <f t="shared" si="35"/>
        <v>2.0819421560126514</v>
      </c>
      <c r="AO199" s="54">
        <f t="shared" si="36"/>
        <v>-2.5098684682545169E-2</v>
      </c>
      <c r="AP199" s="54"/>
      <c r="AQ199" s="54">
        <f t="shared" si="37"/>
        <v>27.918110737247083</v>
      </c>
      <c r="AR199" s="14"/>
      <c r="AS199" s="14"/>
      <c r="AT199" s="14"/>
      <c r="AU199" s="14"/>
      <c r="AV199" s="14"/>
      <c r="AW199" s="14"/>
      <c r="AX199" s="14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/>
      <c r="BT199" s="13"/>
      <c r="BU199" s="13"/>
      <c r="BV199" s="13"/>
      <c r="BW199" s="13"/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3"/>
      <c r="CJ199" s="13"/>
      <c r="CK199" s="13"/>
      <c r="CL199" s="13"/>
      <c r="CM199" s="13"/>
      <c r="CN199" s="13"/>
      <c r="CO199" s="13"/>
      <c r="CP199" s="13"/>
      <c r="CQ199" s="13"/>
      <c r="CR199" s="13"/>
      <c r="CS199" s="13"/>
      <c r="CT199" s="13"/>
      <c r="CU199" s="13"/>
      <c r="CV199" s="13"/>
      <c r="CW199" s="13"/>
      <c r="CX199" s="13"/>
      <c r="CY199" s="13"/>
      <c r="CZ199" s="13"/>
      <c r="DA199" s="13"/>
      <c r="DB199" s="13"/>
      <c r="DC199" s="13"/>
      <c r="DD199" s="13"/>
      <c r="DE199" s="13"/>
      <c r="DF199" s="13"/>
      <c r="DG199" s="13"/>
      <c r="DH199" s="13"/>
      <c r="DI199" s="13"/>
      <c r="DJ199" s="13"/>
      <c r="DK199" s="13"/>
      <c r="DL199" s="13"/>
      <c r="DM199" s="13"/>
      <c r="DN199" s="13"/>
      <c r="DO199" s="13"/>
      <c r="DP199" s="13"/>
      <c r="DQ199" s="13"/>
      <c r="DR199" s="13"/>
      <c r="DS199" s="13"/>
      <c r="DT199" s="13"/>
      <c r="DU199" s="13"/>
      <c r="DV199" s="13"/>
      <c r="DW199" s="13"/>
      <c r="DX199" s="13"/>
      <c r="DY199" s="13"/>
      <c r="DZ199" s="13"/>
      <c r="EA199" s="13"/>
    </row>
    <row r="200" spans="1:131" x14ac:dyDescent="0.4">
      <c r="A200" s="13"/>
      <c r="B200" s="15">
        <v>1691</v>
      </c>
      <c r="C200" s="54">
        <v>0</v>
      </c>
      <c r="D200" s="54"/>
      <c r="E200" s="35"/>
      <c r="F200" s="69">
        <v>-1.5533980582524272</v>
      </c>
      <c r="G200" s="54">
        <v>33.437500000000007</v>
      </c>
      <c r="H200" s="54"/>
      <c r="I200" s="54">
        <v>30.386705752424504</v>
      </c>
      <c r="J200" s="54">
        <v>7.8651685393258397</v>
      </c>
      <c r="K200" s="54">
        <v>19.441421227702083</v>
      </c>
      <c r="L200" s="54">
        <v>2.0736194402456443</v>
      </c>
      <c r="M200" s="54">
        <v>2.4515057013160479</v>
      </c>
      <c r="N200" s="54"/>
      <c r="O200" s="54"/>
      <c r="P200" s="54">
        <v>19.371106272303876</v>
      </c>
      <c r="Q200" s="54"/>
      <c r="R200" s="54">
        <v>23.641480200828944</v>
      </c>
      <c r="S200" s="54">
        <v>-0.97844395238365633</v>
      </c>
      <c r="T200" s="54"/>
      <c r="U200" s="54"/>
      <c r="V200" s="54"/>
      <c r="W200" s="54"/>
      <c r="X200" s="54"/>
      <c r="Y200" s="54"/>
      <c r="Z200" s="54">
        <f t="shared" si="28"/>
        <v>12.376060465773717</v>
      </c>
      <c r="AA200" s="54">
        <f t="shared" si="29"/>
        <v>7.8651685393258397</v>
      </c>
      <c r="AB200" s="54">
        <f t="shared" si="38"/>
        <v>0.93038781842900498</v>
      </c>
      <c r="AC200" s="54">
        <f t="shared" si="30"/>
        <v>33.437500000000007</v>
      </c>
      <c r="AD200" s="54">
        <f t="shared" si="31"/>
        <v>11</v>
      </c>
      <c r="AE200" s="54">
        <f t="array" ref="AE200">SUM(IF($C200:$Y200&lt;0,1,0))</f>
        <v>2</v>
      </c>
      <c r="AF200" s="54">
        <f t="shared" si="32"/>
        <v>18.181818181818183</v>
      </c>
      <c r="AG200" s="54">
        <f t="shared" si="39"/>
        <v>50</v>
      </c>
      <c r="AH200" s="54">
        <f t="array" ref="AH200">SUM(IF($C200:$Y200&gt;20,1,0))</f>
        <v>3</v>
      </c>
      <c r="AI200" s="54">
        <f t="shared" si="33"/>
        <v>27.27272727272727</v>
      </c>
      <c r="AJ200" s="54">
        <f t="shared" si="40"/>
        <v>12.121212121212119</v>
      </c>
      <c r="AK200" s="54">
        <f t="array" ref="AK200">SUM(IF($C200:$Y200&gt;40,1,0))</f>
        <v>0</v>
      </c>
      <c r="AL200" s="54">
        <f t="shared" si="34"/>
        <v>0</v>
      </c>
      <c r="AM200" s="54">
        <f t="shared" si="41"/>
        <v>4.545454545454545</v>
      </c>
      <c r="AN200" s="54">
        <f t="shared" si="35"/>
        <v>13.613666512351088</v>
      </c>
      <c r="AO200" s="54">
        <f t="shared" si="36"/>
        <v>13.618137405814858</v>
      </c>
      <c r="AP200" s="54"/>
      <c r="AQ200" s="54">
        <f t="shared" si="37"/>
        <v>33.437500000000007</v>
      </c>
      <c r="AR200" s="14"/>
      <c r="AS200" s="14"/>
      <c r="AT200" s="14"/>
      <c r="AU200" s="14"/>
      <c r="AV200" s="14"/>
      <c r="AW200" s="14"/>
      <c r="AX200" s="14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13"/>
      <c r="BS200" s="13"/>
      <c r="BT200" s="13"/>
      <c r="BU200" s="13"/>
      <c r="BV200" s="13"/>
      <c r="BW200" s="13"/>
      <c r="BX200" s="13"/>
      <c r="BY200" s="13"/>
      <c r="BZ200" s="13"/>
      <c r="CA200" s="13"/>
      <c r="CB200" s="13"/>
      <c r="CC200" s="13"/>
      <c r="CD200" s="13"/>
      <c r="CE200" s="13"/>
      <c r="CF200" s="13"/>
      <c r="CG200" s="13"/>
      <c r="CH200" s="13"/>
      <c r="CI200" s="13"/>
      <c r="CJ200" s="13"/>
      <c r="CK200" s="13"/>
      <c r="CL200" s="13"/>
      <c r="CM200" s="13"/>
      <c r="CN200" s="13"/>
      <c r="CO200" s="13"/>
      <c r="CP200" s="13"/>
      <c r="CQ200" s="13"/>
      <c r="CR200" s="13"/>
      <c r="CS200" s="13"/>
      <c r="CT200" s="13"/>
      <c r="CU200" s="13"/>
      <c r="CV200" s="13"/>
      <c r="CW200" s="13"/>
      <c r="CX200" s="13"/>
      <c r="CY200" s="13"/>
      <c r="CZ200" s="13"/>
      <c r="DA200" s="13"/>
      <c r="DB200" s="13"/>
      <c r="DC200" s="13"/>
      <c r="DD200" s="13"/>
      <c r="DE200" s="13"/>
      <c r="DF200" s="13"/>
      <c r="DG200" s="13"/>
      <c r="DH200" s="13"/>
      <c r="DI200" s="13"/>
      <c r="DJ200" s="13"/>
      <c r="DK200" s="13"/>
      <c r="DL200" s="13"/>
      <c r="DM200" s="13"/>
      <c r="DN200" s="13"/>
      <c r="DO200" s="13"/>
      <c r="DP200" s="13"/>
      <c r="DQ200" s="13"/>
      <c r="DR200" s="13"/>
      <c r="DS200" s="13"/>
      <c r="DT200" s="13"/>
      <c r="DU200" s="13"/>
      <c r="DV200" s="13"/>
      <c r="DW200" s="13"/>
      <c r="DX200" s="13"/>
      <c r="DY200" s="13"/>
      <c r="DZ200" s="13"/>
      <c r="EA200" s="13"/>
    </row>
    <row r="201" spans="1:131" x14ac:dyDescent="0.4">
      <c r="A201" s="13"/>
      <c r="B201" s="15">
        <v>1692</v>
      </c>
      <c r="C201" s="54">
        <v>-30.000000000000004</v>
      </c>
      <c r="D201" s="54"/>
      <c r="E201" s="35"/>
      <c r="F201" s="69">
        <v>-1.9723865877712032</v>
      </c>
      <c r="G201" s="54">
        <v>78.688524590163937</v>
      </c>
      <c r="H201" s="54"/>
      <c r="I201" s="54">
        <v>-4.0890063879012564</v>
      </c>
      <c r="J201" s="54">
        <v>60.208333333333329</v>
      </c>
      <c r="K201" s="54">
        <v>-4.0799085663134003</v>
      </c>
      <c r="L201" s="54">
        <v>4.6272212003865443</v>
      </c>
      <c r="M201" s="54">
        <v>1.4350018216648719</v>
      </c>
      <c r="N201" s="54"/>
      <c r="O201" s="54"/>
      <c r="P201" s="54">
        <v>-1.4920364933121879</v>
      </c>
      <c r="Q201" s="54"/>
      <c r="R201" s="54">
        <v>-7.2824868213497096</v>
      </c>
      <c r="S201" s="54">
        <v>4.0171930841302057</v>
      </c>
      <c r="T201" s="54"/>
      <c r="U201" s="54"/>
      <c r="V201" s="54"/>
      <c r="W201" s="54"/>
      <c r="X201" s="54"/>
      <c r="Y201" s="54"/>
      <c r="Z201" s="54">
        <f t="shared" si="28"/>
        <v>9.0964044702755569</v>
      </c>
      <c r="AA201" s="54">
        <f t="shared" si="29"/>
        <v>-1.4920364933121879</v>
      </c>
      <c r="AB201" s="54">
        <f t="shared" si="38"/>
        <v>1.2350636055540083</v>
      </c>
      <c r="AC201" s="54">
        <f t="shared" si="30"/>
        <v>78.688524590163937</v>
      </c>
      <c r="AD201" s="54">
        <f t="shared" si="31"/>
        <v>11</v>
      </c>
      <c r="AE201" s="54">
        <f t="array" ref="AE201">SUM(IF($C201:$Y201&lt;0,1,0))</f>
        <v>6</v>
      </c>
      <c r="AF201" s="54">
        <f t="shared" si="32"/>
        <v>54.545454545454547</v>
      </c>
      <c r="AG201" s="54">
        <f t="shared" si="39"/>
        <v>48.484848484848492</v>
      </c>
      <c r="AH201" s="54">
        <f t="array" ref="AH201">SUM(IF($C201:$Y201&gt;20,1,0))</f>
        <v>2</v>
      </c>
      <c r="AI201" s="54">
        <f t="shared" si="33"/>
        <v>18.181818181818183</v>
      </c>
      <c r="AJ201" s="54">
        <f t="shared" si="40"/>
        <v>15.15151515151515</v>
      </c>
      <c r="AK201" s="54">
        <f t="array" ref="AK201">SUM(IF($C201:$Y201&gt;40,1,0))</f>
        <v>2</v>
      </c>
      <c r="AL201" s="54">
        <f t="shared" si="34"/>
        <v>18.181818181818183</v>
      </c>
      <c r="AM201" s="54">
        <f t="shared" si="41"/>
        <v>7.5757575757575752</v>
      </c>
      <c r="AN201" s="54">
        <f t="shared" si="35"/>
        <v>13.006044917303115</v>
      </c>
      <c r="AO201" s="54">
        <f t="shared" si="36"/>
        <v>-2.8517335823657897E-2</v>
      </c>
      <c r="AP201" s="54"/>
      <c r="AQ201" s="54">
        <f t="shared" si="37"/>
        <v>78.688524590163937</v>
      </c>
      <c r="AR201" s="14"/>
      <c r="AS201" s="14"/>
      <c r="AT201" s="14"/>
      <c r="AU201" s="14"/>
      <c r="AV201" s="14"/>
      <c r="AW201" s="14"/>
      <c r="AX201" s="14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  <c r="DA201" s="13"/>
      <c r="DB201" s="13"/>
      <c r="DC201" s="13"/>
      <c r="DD201" s="13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3"/>
      <c r="DP201" s="13"/>
      <c r="DQ201" s="13"/>
      <c r="DR201" s="13"/>
      <c r="DS201" s="13"/>
      <c r="DT201" s="13"/>
      <c r="DU201" s="13"/>
      <c r="DV201" s="13"/>
      <c r="DW201" s="13"/>
      <c r="DX201" s="13"/>
      <c r="DY201" s="13"/>
      <c r="DZ201" s="13"/>
      <c r="EA201" s="13"/>
    </row>
    <row r="202" spans="1:131" x14ac:dyDescent="0.4">
      <c r="A202" s="13"/>
      <c r="B202" s="15">
        <v>1693</v>
      </c>
      <c r="C202" s="54">
        <v>42.857142857142861</v>
      </c>
      <c r="D202" s="54"/>
      <c r="E202" s="35"/>
      <c r="F202" s="69">
        <v>3.6217303822937628</v>
      </c>
      <c r="G202" s="54">
        <v>-6.0288335517693303</v>
      </c>
      <c r="H202" s="54"/>
      <c r="I202" s="54">
        <v>3.561262483905753</v>
      </c>
      <c r="J202" s="54">
        <v>8.3224967490246993</v>
      </c>
      <c r="K202" s="54">
        <v>1.8301158301158305</v>
      </c>
      <c r="L202" s="54">
        <v>7.5950294761571779</v>
      </c>
      <c r="M202" s="54">
        <v>7.5473884228576926</v>
      </c>
      <c r="N202" s="54"/>
      <c r="O202" s="54"/>
      <c r="P202" s="54">
        <v>2.0593986747904136</v>
      </c>
      <c r="Q202" s="54"/>
      <c r="R202" s="54">
        <v>-16.158192090395474</v>
      </c>
      <c r="S202" s="54">
        <v>12.574785942034172</v>
      </c>
      <c r="T202" s="54"/>
      <c r="U202" s="54"/>
      <c r="V202" s="54"/>
      <c r="W202" s="54"/>
      <c r="X202" s="54"/>
      <c r="Y202" s="54"/>
      <c r="Z202" s="54">
        <f t="shared" ref="Z202:Z265" si="42">AVERAGE($C202:$Y202)</f>
        <v>6.1620295614688692</v>
      </c>
      <c r="AA202" s="54">
        <f t="shared" ref="AA202:AA265" si="43">MEDIAN($C202:$Y202)</f>
        <v>3.6217303822937628</v>
      </c>
      <c r="AB202" s="54">
        <f t="shared" si="38"/>
        <v>2.7326234173423836</v>
      </c>
      <c r="AC202" s="54">
        <f t="shared" ref="AC202:AC265" si="44">MAX($C202:$Y202)</f>
        <v>42.857142857142861</v>
      </c>
      <c r="AD202" s="54">
        <f t="shared" ref="AD202:AD265" si="45">COUNTA(C202:Y202)</f>
        <v>11</v>
      </c>
      <c r="AE202" s="54">
        <f t="array" ref="AE202">SUM(IF($C202:$Y202&lt;0,1,0))</f>
        <v>2</v>
      </c>
      <c r="AF202" s="54">
        <f t="shared" ref="AF202:AF265" si="46">100*AE202/AD202</f>
        <v>18.181818181818183</v>
      </c>
      <c r="AG202" s="54">
        <f t="shared" si="39"/>
        <v>40.909090909090914</v>
      </c>
      <c r="AH202" s="54">
        <f t="array" ref="AH202">SUM(IF($C202:$Y202&gt;20,1,0))</f>
        <v>1</v>
      </c>
      <c r="AI202" s="54">
        <f t="shared" ref="AI202:AI265" si="47">100*(AH202/AD202)</f>
        <v>9.0909090909090917</v>
      </c>
      <c r="AJ202" s="54">
        <f t="shared" si="40"/>
        <v>16.666666666666668</v>
      </c>
      <c r="AK202" s="54">
        <f t="array" ref="AK202">SUM(IF($C202:$Y202&gt;40,1,0))</f>
        <v>1</v>
      </c>
      <c r="AL202" s="54">
        <f t="shared" ref="AL202:AL265" si="48">100*(AK202/AD202)</f>
        <v>9.0909090909090917</v>
      </c>
      <c r="AM202" s="54">
        <f t="shared" si="41"/>
        <v>9.0909090909090917</v>
      </c>
      <c r="AN202" s="54">
        <f t="shared" ref="AN202:AN265" si="49">AVERAGE($F202:$S202)</f>
        <v>2.49251823190147</v>
      </c>
      <c r="AO202" s="54">
        <f t="shared" ref="AO202:AO265" si="50">MEDIAN($F202:$S202)</f>
        <v>3.5914964330997581</v>
      </c>
      <c r="AP202" s="54"/>
      <c r="AQ202" s="54">
        <f t="shared" ref="AQ202:AQ265" si="51">MAX($F202:$S202)</f>
        <v>12.574785942034172</v>
      </c>
      <c r="AR202" s="14"/>
      <c r="AS202" s="14"/>
      <c r="AT202" s="14"/>
      <c r="AU202" s="14"/>
      <c r="AV202" s="14"/>
      <c r="AW202" s="14"/>
      <c r="AX202" s="14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13"/>
      <c r="CN202" s="13"/>
      <c r="CO202" s="13"/>
      <c r="CP202" s="13"/>
      <c r="CQ202" s="13"/>
      <c r="CR202" s="13"/>
      <c r="CS202" s="13"/>
      <c r="CT202" s="13"/>
      <c r="CU202" s="13"/>
      <c r="CV202" s="13"/>
      <c r="CW202" s="13"/>
      <c r="CX202" s="13"/>
      <c r="CY202" s="13"/>
      <c r="CZ202" s="13"/>
      <c r="DA202" s="13"/>
      <c r="DB202" s="13"/>
      <c r="DC202" s="13"/>
      <c r="DD202" s="13"/>
      <c r="DE202" s="13"/>
      <c r="DF202" s="13"/>
      <c r="DG202" s="13"/>
      <c r="DH202" s="13"/>
      <c r="DI202" s="13"/>
      <c r="DJ202" s="13"/>
      <c r="DK202" s="13"/>
      <c r="DL202" s="13"/>
      <c r="DM202" s="13"/>
      <c r="DN202" s="13"/>
      <c r="DO202" s="13"/>
      <c r="DP202" s="13"/>
      <c r="DQ202" s="13"/>
      <c r="DR202" s="13"/>
      <c r="DS202" s="13"/>
      <c r="DT202" s="13"/>
      <c r="DU202" s="13"/>
      <c r="DV202" s="13"/>
      <c r="DW202" s="13"/>
      <c r="DX202" s="13"/>
      <c r="DY202" s="13"/>
      <c r="DZ202" s="13"/>
      <c r="EA202" s="13"/>
    </row>
    <row r="203" spans="1:131" x14ac:dyDescent="0.4">
      <c r="A203" s="13"/>
      <c r="B203" s="15">
        <v>1694</v>
      </c>
      <c r="C203" s="54">
        <v>10.000000000000009</v>
      </c>
      <c r="D203" s="54"/>
      <c r="E203" s="35"/>
      <c r="F203" s="69">
        <v>11.456310679611651</v>
      </c>
      <c r="G203" s="54">
        <v>-21.896792189679214</v>
      </c>
      <c r="H203" s="54"/>
      <c r="I203" s="54">
        <v>12.960871848739497</v>
      </c>
      <c r="J203" s="54">
        <v>7.0828331332533079</v>
      </c>
      <c r="K203" s="54">
        <v>27.540206347847082</v>
      </c>
      <c r="L203" s="54">
        <v>-3.5866739975417006</v>
      </c>
      <c r="M203" s="54">
        <v>9.4783564241235787</v>
      </c>
      <c r="N203" s="54"/>
      <c r="O203" s="54"/>
      <c r="P203" s="54">
        <v>-4.3209876543209882</v>
      </c>
      <c r="Q203" s="54"/>
      <c r="R203" s="54" t="s">
        <v>75</v>
      </c>
      <c r="S203" s="54">
        <v>8.6997273346966608</v>
      </c>
      <c r="T203" s="54"/>
      <c r="U203" s="54"/>
      <c r="V203" s="54"/>
      <c r="W203" s="54"/>
      <c r="X203" s="54"/>
      <c r="Y203" s="54"/>
      <c r="Z203" s="54">
        <f t="shared" si="42"/>
        <v>5.7413851926729889</v>
      </c>
      <c r="AA203" s="54">
        <f t="shared" si="43"/>
        <v>9.0890418794101198</v>
      </c>
      <c r="AB203" s="54">
        <f t="shared" si="38"/>
        <v>5.1365136459251737</v>
      </c>
      <c r="AC203" s="54">
        <f t="shared" si="44"/>
        <v>27.540206347847082</v>
      </c>
      <c r="AD203" s="54">
        <f t="shared" si="45"/>
        <v>11</v>
      </c>
      <c r="AE203" s="54">
        <f t="array" ref="AE203">SUM(IF($C203:$Y203&lt;0,1,0))</f>
        <v>3</v>
      </c>
      <c r="AF203" s="54">
        <f t="shared" si="46"/>
        <v>27.272727272727273</v>
      </c>
      <c r="AG203" s="54">
        <f t="shared" si="39"/>
        <v>33.333333333333336</v>
      </c>
      <c r="AH203" s="54">
        <f t="array" ref="AH203">SUM(IF($C203:$Y203&gt;20,1,0))</f>
        <v>2</v>
      </c>
      <c r="AI203" s="54">
        <f t="shared" si="47"/>
        <v>18.181818181818183</v>
      </c>
      <c r="AJ203" s="54">
        <f t="shared" si="40"/>
        <v>19.696969696969699</v>
      </c>
      <c r="AK203" s="54">
        <f t="array" ref="AK203">SUM(IF($C203:$Y203&gt;40,1,0))</f>
        <v>1</v>
      </c>
      <c r="AL203" s="54">
        <f t="shared" si="48"/>
        <v>9.0909090909090917</v>
      </c>
      <c r="AM203" s="54">
        <f t="shared" si="41"/>
        <v>10.606060606060607</v>
      </c>
      <c r="AN203" s="54">
        <f t="shared" si="49"/>
        <v>5.2682057696366531</v>
      </c>
      <c r="AO203" s="54">
        <f t="shared" si="50"/>
        <v>8.6997273346966608</v>
      </c>
      <c r="AP203" s="54"/>
      <c r="AQ203" s="54">
        <f t="shared" si="51"/>
        <v>27.540206347847082</v>
      </c>
      <c r="AR203" s="14"/>
      <c r="AS203" s="14"/>
      <c r="AT203" s="14"/>
      <c r="AU203" s="14"/>
      <c r="AV203" s="14"/>
      <c r="AW203" s="14"/>
      <c r="AX203" s="14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13"/>
      <c r="CN203" s="13"/>
      <c r="CO203" s="13"/>
      <c r="CP203" s="13"/>
      <c r="CQ203" s="13"/>
      <c r="CR203" s="13"/>
      <c r="CS203" s="13"/>
      <c r="CT203" s="13"/>
      <c r="CU203" s="13"/>
      <c r="CV203" s="13"/>
      <c r="CW203" s="13"/>
      <c r="CX203" s="13"/>
      <c r="CY203" s="13"/>
      <c r="CZ203" s="13"/>
      <c r="DA203" s="13"/>
      <c r="DB203" s="13"/>
      <c r="DC203" s="13"/>
      <c r="DD203" s="13"/>
      <c r="DE203" s="13"/>
      <c r="DF203" s="13"/>
      <c r="DG203" s="13"/>
      <c r="DH203" s="13"/>
      <c r="DI203" s="13"/>
      <c r="DJ203" s="13"/>
      <c r="DK203" s="13"/>
      <c r="DL203" s="13"/>
      <c r="DM203" s="13"/>
      <c r="DN203" s="13"/>
      <c r="DO203" s="13"/>
      <c r="DP203" s="13"/>
      <c r="DQ203" s="13"/>
      <c r="DR203" s="13"/>
      <c r="DS203" s="13"/>
      <c r="DT203" s="13"/>
      <c r="DU203" s="13"/>
      <c r="DV203" s="13"/>
      <c r="DW203" s="13"/>
      <c r="DX203" s="13"/>
      <c r="DY203" s="13"/>
      <c r="DZ203" s="13"/>
      <c r="EA203" s="13"/>
    </row>
    <row r="204" spans="1:131" x14ac:dyDescent="0.4">
      <c r="A204" s="13"/>
      <c r="B204" s="15">
        <v>1695</v>
      </c>
      <c r="C204" s="54">
        <v>-36.363636363636374</v>
      </c>
      <c r="D204" s="54"/>
      <c r="E204" s="35"/>
      <c r="F204" s="69">
        <v>7.3170731707317067</v>
      </c>
      <c r="G204" s="54">
        <v>3.392857142857153</v>
      </c>
      <c r="H204" s="54"/>
      <c r="I204" s="54">
        <v>-15.76911495610682</v>
      </c>
      <c r="J204" s="54">
        <v>-32.174887892376681</v>
      </c>
      <c r="K204" s="54">
        <v>-1.1338125206793945</v>
      </c>
      <c r="L204" s="54">
        <v>5.745835041359304</v>
      </c>
      <c r="M204" s="54">
        <v>-25.083644951781146</v>
      </c>
      <c r="N204" s="54"/>
      <c r="O204" s="54"/>
      <c r="P204" s="54">
        <v>-5.807656395891688</v>
      </c>
      <c r="Q204" s="54"/>
      <c r="R204" s="54" t="s">
        <v>75</v>
      </c>
      <c r="S204" s="54">
        <v>-3.4632034632034623</v>
      </c>
      <c r="T204" s="54"/>
      <c r="U204" s="54"/>
      <c r="V204" s="54"/>
      <c r="W204" s="54"/>
      <c r="X204" s="54"/>
      <c r="Y204" s="54"/>
      <c r="Z204" s="54">
        <f t="shared" si="42"/>
        <v>-10.334019118872741</v>
      </c>
      <c r="AA204" s="54">
        <f t="shared" si="43"/>
        <v>-4.6354299295475752</v>
      </c>
      <c r="AB204" s="54">
        <f t="shared" si="38"/>
        <v>2.2304164369526345</v>
      </c>
      <c r="AC204" s="54">
        <f t="shared" si="44"/>
        <v>7.3170731707317067</v>
      </c>
      <c r="AD204" s="54">
        <f t="shared" si="45"/>
        <v>11</v>
      </c>
      <c r="AE204" s="54">
        <f t="array" ref="AE204">SUM(IF($C204:$Y204&lt;0,1,0))</f>
        <v>7</v>
      </c>
      <c r="AF204" s="54">
        <f t="shared" si="46"/>
        <v>63.636363636363633</v>
      </c>
      <c r="AG204" s="54">
        <f t="shared" si="39"/>
        <v>39.393939393939398</v>
      </c>
      <c r="AH204" s="54">
        <f t="array" ref="AH204">SUM(IF($C204:$Y204&gt;20,1,0))</f>
        <v>1</v>
      </c>
      <c r="AI204" s="54">
        <f t="shared" si="47"/>
        <v>9.0909090909090917</v>
      </c>
      <c r="AJ204" s="54">
        <f t="shared" si="40"/>
        <v>16.666666666666668</v>
      </c>
      <c r="AK204" s="54">
        <f t="array" ref="AK204">SUM(IF($C204:$Y204&gt;40,1,0))</f>
        <v>1</v>
      </c>
      <c r="AL204" s="54">
        <f t="shared" si="48"/>
        <v>9.0909090909090917</v>
      </c>
      <c r="AM204" s="54">
        <f t="shared" si="41"/>
        <v>7.575757575757577</v>
      </c>
      <c r="AN204" s="54">
        <f t="shared" si="49"/>
        <v>-7.4418394250101141</v>
      </c>
      <c r="AO204" s="54">
        <f t="shared" si="50"/>
        <v>-3.4632034632034623</v>
      </c>
      <c r="AP204" s="54"/>
      <c r="AQ204" s="54">
        <f t="shared" si="51"/>
        <v>7.3170731707317067</v>
      </c>
      <c r="AR204" s="14"/>
      <c r="AS204" s="14"/>
      <c r="AT204" s="14"/>
      <c r="AU204" s="14"/>
      <c r="AV204" s="14"/>
      <c r="AW204" s="14"/>
      <c r="AX204" s="14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3"/>
      <c r="CM204" s="13"/>
      <c r="CN204" s="13"/>
      <c r="CO204" s="13"/>
      <c r="CP204" s="13"/>
      <c r="CQ204" s="13"/>
      <c r="CR204" s="13"/>
      <c r="CS204" s="13"/>
      <c r="CT204" s="13"/>
      <c r="CU204" s="13"/>
      <c r="CV204" s="13"/>
      <c r="CW204" s="13"/>
      <c r="CX204" s="13"/>
      <c r="CY204" s="13"/>
      <c r="CZ204" s="13"/>
      <c r="DA204" s="13"/>
      <c r="DB204" s="13"/>
      <c r="DC204" s="13"/>
      <c r="DD204" s="13"/>
      <c r="DE204" s="13"/>
      <c r="DF204" s="13"/>
      <c r="DG204" s="13"/>
      <c r="DH204" s="13"/>
      <c r="DI204" s="13"/>
      <c r="DJ204" s="13"/>
      <c r="DK204" s="13"/>
      <c r="DL204" s="13"/>
      <c r="DM204" s="13"/>
      <c r="DN204" s="13"/>
      <c r="DO204" s="13"/>
      <c r="DP204" s="13"/>
      <c r="DQ204" s="13"/>
      <c r="DR204" s="13"/>
      <c r="DS204" s="13"/>
      <c r="DT204" s="13"/>
      <c r="DU204" s="13"/>
      <c r="DV204" s="13"/>
      <c r="DW204" s="13"/>
      <c r="DX204" s="13"/>
      <c r="DY204" s="13"/>
      <c r="DZ204" s="13"/>
      <c r="EA204" s="13"/>
    </row>
    <row r="205" spans="1:131" x14ac:dyDescent="0.4">
      <c r="A205" s="13"/>
      <c r="B205" s="15">
        <v>1696</v>
      </c>
      <c r="C205" s="54">
        <v>0</v>
      </c>
      <c r="D205" s="54"/>
      <c r="E205" s="35"/>
      <c r="F205" s="69">
        <v>-2.1103896103896105</v>
      </c>
      <c r="G205" s="54">
        <v>1.7271157167530138</v>
      </c>
      <c r="H205" s="54"/>
      <c r="I205" s="54">
        <v>-17.152546920694377</v>
      </c>
      <c r="J205" s="54">
        <v>-22.809917355371912</v>
      </c>
      <c r="K205" s="54">
        <v>2.2900122958294693</v>
      </c>
      <c r="L205" s="54">
        <v>-2.5800855484029772</v>
      </c>
      <c r="M205" s="54">
        <v>16.04360961513196</v>
      </c>
      <c r="N205" s="54"/>
      <c r="O205" s="54"/>
      <c r="P205" s="54">
        <v>-3.1667807255869005</v>
      </c>
      <c r="Q205" s="54"/>
      <c r="R205" s="54" t="s">
        <v>75</v>
      </c>
      <c r="S205" s="54">
        <v>4.4476744186046524</v>
      </c>
      <c r="T205" s="54"/>
      <c r="U205" s="54"/>
      <c r="V205" s="54"/>
      <c r="W205" s="54"/>
      <c r="X205" s="54"/>
      <c r="Y205" s="54"/>
      <c r="Z205" s="54">
        <f t="shared" si="42"/>
        <v>-2.3311308114126676</v>
      </c>
      <c r="AA205" s="54">
        <f t="shared" si="43"/>
        <v>-1.0551948051948052</v>
      </c>
      <c r="AB205" s="54">
        <f t="shared" si="38"/>
        <v>2.2322132621625252</v>
      </c>
      <c r="AC205" s="54">
        <f t="shared" si="44"/>
        <v>16.04360961513196</v>
      </c>
      <c r="AD205" s="54">
        <f t="shared" si="45"/>
        <v>11</v>
      </c>
      <c r="AE205" s="54">
        <f t="array" ref="AE205">SUM(IF($C205:$Y205&lt;0,1,0))</f>
        <v>5</v>
      </c>
      <c r="AF205" s="54">
        <f t="shared" si="46"/>
        <v>45.454545454545453</v>
      </c>
      <c r="AG205" s="54">
        <f t="shared" si="39"/>
        <v>37.878787878787875</v>
      </c>
      <c r="AH205" s="54">
        <f t="array" ref="AH205">SUM(IF($C205:$Y205&gt;20,1,0))</f>
        <v>1</v>
      </c>
      <c r="AI205" s="54">
        <f t="shared" si="47"/>
        <v>9.0909090909090917</v>
      </c>
      <c r="AJ205" s="54">
        <f t="shared" si="40"/>
        <v>15.151515151515154</v>
      </c>
      <c r="AK205" s="54">
        <f t="array" ref="AK205">SUM(IF($C205:$Y205&gt;40,1,0))</f>
        <v>1</v>
      </c>
      <c r="AL205" s="54">
        <f t="shared" si="48"/>
        <v>9.0909090909090917</v>
      </c>
      <c r="AM205" s="54">
        <f t="shared" si="41"/>
        <v>9.0909090909090917</v>
      </c>
      <c r="AN205" s="54">
        <f t="shared" si="49"/>
        <v>-2.5901453460140753</v>
      </c>
      <c r="AO205" s="54">
        <f t="shared" si="50"/>
        <v>-2.1103896103896105</v>
      </c>
      <c r="AP205" s="54"/>
      <c r="AQ205" s="54">
        <f t="shared" si="51"/>
        <v>16.04360961513196</v>
      </c>
      <c r="AR205" s="14"/>
      <c r="AS205" s="14"/>
      <c r="AT205" s="14"/>
      <c r="AU205" s="14"/>
      <c r="AV205" s="14"/>
      <c r="AW205" s="14"/>
      <c r="AX205" s="14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  <c r="DA205" s="13"/>
      <c r="DB205" s="13"/>
      <c r="DC205" s="13"/>
      <c r="DD205" s="13"/>
      <c r="DE205" s="13"/>
      <c r="DF205" s="13"/>
      <c r="DG205" s="13"/>
      <c r="DH205" s="13"/>
      <c r="DI205" s="13"/>
      <c r="DJ205" s="13"/>
      <c r="DK205" s="13"/>
      <c r="DL205" s="13"/>
      <c r="DM205" s="13"/>
      <c r="DN205" s="13"/>
      <c r="DO205" s="13"/>
      <c r="DP205" s="13"/>
      <c r="DQ205" s="13"/>
      <c r="DR205" s="13"/>
      <c r="DS205" s="13"/>
      <c r="DT205" s="13"/>
      <c r="DU205" s="13"/>
      <c r="DV205" s="13"/>
      <c r="DW205" s="13"/>
      <c r="DX205" s="13"/>
      <c r="DY205" s="13"/>
      <c r="DZ205" s="13"/>
      <c r="EA205" s="13"/>
    </row>
    <row r="206" spans="1:131" x14ac:dyDescent="0.4">
      <c r="A206" s="13"/>
      <c r="B206" s="15">
        <v>1697</v>
      </c>
      <c r="C206" s="54">
        <v>14.285714285714302</v>
      </c>
      <c r="D206" s="54"/>
      <c r="E206" s="35"/>
      <c r="F206" s="69">
        <v>10.281923714759536</v>
      </c>
      <c r="G206" s="54">
        <v>28.35314091680814</v>
      </c>
      <c r="H206" s="54"/>
      <c r="I206" s="54">
        <v>11.672481588699556</v>
      </c>
      <c r="J206" s="54">
        <v>-9.2077087794432586</v>
      </c>
      <c r="K206" s="54">
        <v>1.4782780082987559</v>
      </c>
      <c r="L206" s="54">
        <v>7.6553217590811684</v>
      </c>
      <c r="M206" s="54">
        <v>5.5295209635062958</v>
      </c>
      <c r="N206" s="54"/>
      <c r="O206" s="54"/>
      <c r="P206" s="54">
        <v>15.710304502600183</v>
      </c>
      <c r="Q206" s="54"/>
      <c r="R206" s="54">
        <v>-9.5238095238095344</v>
      </c>
      <c r="S206" s="54">
        <v>0.12627909458481912</v>
      </c>
      <c r="T206" s="54"/>
      <c r="U206" s="54"/>
      <c r="V206" s="54"/>
      <c r="W206" s="54"/>
      <c r="X206" s="54"/>
      <c r="Y206" s="54"/>
      <c r="Z206" s="54">
        <f t="shared" si="42"/>
        <v>6.9419496846181792</v>
      </c>
      <c r="AA206" s="54">
        <f t="shared" si="43"/>
        <v>7.6553217590811684</v>
      </c>
      <c r="AB206" s="54">
        <f t="shared" ref="AB206:AB269" si="52">AVERAGE(AA201:AA206)</f>
        <v>2.1972387987884141</v>
      </c>
      <c r="AC206" s="54">
        <f t="shared" si="44"/>
        <v>28.35314091680814</v>
      </c>
      <c r="AD206" s="54">
        <f t="shared" si="45"/>
        <v>11</v>
      </c>
      <c r="AE206" s="54">
        <f t="array" ref="AE206">SUM(IF($C206:$Y206&lt;0,1,0))</f>
        <v>2</v>
      </c>
      <c r="AF206" s="54">
        <f t="shared" si="46"/>
        <v>18.181818181818183</v>
      </c>
      <c r="AG206" s="54">
        <f t="shared" ref="AG206:AG269" si="53">AVERAGE(AF201:AF206)</f>
        <v>37.878787878787875</v>
      </c>
      <c r="AH206" s="54">
        <f t="array" ref="AH206">SUM(IF($C206:$Y206&gt;20,1,0))</f>
        <v>1</v>
      </c>
      <c r="AI206" s="54">
        <f t="shared" si="47"/>
        <v>9.0909090909090917</v>
      </c>
      <c r="AJ206" s="54">
        <f t="shared" ref="AJ206:AJ269" si="54">AVERAGE(AI201:AI206)</f>
        <v>12.121212121212123</v>
      </c>
      <c r="AK206" s="54">
        <f t="array" ref="AK206">SUM(IF($C206:$Y206&gt;40,1,0))</f>
        <v>0</v>
      </c>
      <c r="AL206" s="54">
        <f t="shared" si="48"/>
        <v>0</v>
      </c>
      <c r="AM206" s="54">
        <f t="shared" ref="AM206:AM269" si="55">AVERAGE(AL201:AL206)</f>
        <v>9.0909090909090917</v>
      </c>
      <c r="AN206" s="54">
        <f t="shared" si="49"/>
        <v>6.2075732245085664</v>
      </c>
      <c r="AO206" s="54">
        <f t="shared" si="50"/>
        <v>6.5924213612937326</v>
      </c>
      <c r="AP206" s="54"/>
      <c r="AQ206" s="54">
        <f t="shared" si="51"/>
        <v>28.35314091680814</v>
      </c>
      <c r="AR206" s="14"/>
      <c r="AS206" s="14"/>
      <c r="AT206" s="14"/>
      <c r="AU206" s="14"/>
      <c r="AV206" s="14"/>
      <c r="AW206" s="14"/>
      <c r="AX206" s="14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13"/>
      <c r="CN206" s="13"/>
      <c r="CO206" s="13"/>
      <c r="CP206" s="13"/>
      <c r="CQ206" s="13"/>
      <c r="CR206" s="13"/>
      <c r="CS206" s="13"/>
      <c r="CT206" s="13"/>
      <c r="CU206" s="13"/>
      <c r="CV206" s="13"/>
      <c r="CW206" s="13"/>
      <c r="CX206" s="13"/>
      <c r="CY206" s="13"/>
      <c r="CZ206" s="13"/>
      <c r="DA206" s="13"/>
      <c r="DB206" s="13"/>
      <c r="DC206" s="13"/>
      <c r="DD206" s="13"/>
      <c r="DE206" s="13"/>
      <c r="DF206" s="13"/>
      <c r="DG206" s="13"/>
      <c r="DH206" s="13"/>
      <c r="DI206" s="13"/>
      <c r="DJ206" s="13"/>
      <c r="DK206" s="13"/>
      <c r="DL206" s="13"/>
      <c r="DM206" s="13"/>
      <c r="DN206" s="13"/>
      <c r="DO206" s="13"/>
      <c r="DP206" s="13"/>
      <c r="DQ206" s="13"/>
      <c r="DR206" s="13"/>
      <c r="DS206" s="13"/>
      <c r="DT206" s="13"/>
      <c r="DU206" s="13"/>
      <c r="DV206" s="13"/>
      <c r="DW206" s="13"/>
      <c r="DX206" s="13"/>
      <c r="DY206" s="13"/>
      <c r="DZ206" s="13"/>
      <c r="EA206" s="13"/>
    </row>
    <row r="207" spans="1:131" x14ac:dyDescent="0.4">
      <c r="A207" s="13"/>
      <c r="B207" s="15">
        <v>1698</v>
      </c>
      <c r="C207" s="54">
        <v>12.5</v>
      </c>
      <c r="D207" s="54"/>
      <c r="E207" s="35"/>
      <c r="F207" s="69">
        <v>-1.3533834586466165</v>
      </c>
      <c r="G207" s="54">
        <v>19.708994708994698</v>
      </c>
      <c r="H207" s="54"/>
      <c r="I207" s="54">
        <v>15.905733707012688</v>
      </c>
      <c r="J207" s="54">
        <v>23.820754716981128</v>
      </c>
      <c r="K207" s="54">
        <v>-9.8665346515700971</v>
      </c>
      <c r="L207" s="54">
        <v>8.0606411106064471</v>
      </c>
      <c r="M207" s="54">
        <v>18.428815068272762</v>
      </c>
      <c r="N207" s="54"/>
      <c r="O207" s="54"/>
      <c r="P207" s="54">
        <v>18.426111566719065</v>
      </c>
      <c r="Q207" s="54"/>
      <c r="R207" s="54">
        <v>3.8781163434903121</v>
      </c>
      <c r="S207" s="54">
        <v>7.798121732547969</v>
      </c>
      <c r="T207" s="54"/>
      <c r="U207" s="54"/>
      <c r="V207" s="54"/>
      <c r="W207" s="54"/>
      <c r="X207" s="54"/>
      <c r="Y207" s="54"/>
      <c r="Z207" s="54">
        <f t="shared" si="42"/>
        <v>10.664306440400759</v>
      </c>
      <c r="AA207" s="54">
        <f t="shared" si="43"/>
        <v>12.5</v>
      </c>
      <c r="AB207" s="54">
        <f t="shared" si="52"/>
        <v>4.529244881007112</v>
      </c>
      <c r="AC207" s="54">
        <f t="shared" si="44"/>
        <v>23.820754716981128</v>
      </c>
      <c r="AD207" s="54">
        <f t="shared" si="45"/>
        <v>11</v>
      </c>
      <c r="AE207" s="54">
        <f t="array" ref="AE207">SUM(IF($C207:$Y207&lt;0,1,0))</f>
        <v>2</v>
      </c>
      <c r="AF207" s="54">
        <f t="shared" si="46"/>
        <v>18.181818181818183</v>
      </c>
      <c r="AG207" s="54">
        <f t="shared" si="53"/>
        <v>31.818181818181824</v>
      </c>
      <c r="AH207" s="54">
        <f t="array" ref="AH207">SUM(IF($C207:$Y207&gt;20,1,0))</f>
        <v>1</v>
      </c>
      <c r="AI207" s="54">
        <f t="shared" si="47"/>
        <v>9.0909090909090917</v>
      </c>
      <c r="AJ207" s="54">
        <f t="shared" si="54"/>
        <v>10.606060606060607</v>
      </c>
      <c r="AK207" s="54">
        <f t="array" ref="AK207">SUM(IF($C207:$Y207&gt;40,1,0))</f>
        <v>0</v>
      </c>
      <c r="AL207" s="54">
        <f t="shared" si="48"/>
        <v>0</v>
      </c>
      <c r="AM207" s="54">
        <f t="shared" si="55"/>
        <v>6.0606060606060614</v>
      </c>
      <c r="AN207" s="54">
        <f t="shared" si="49"/>
        <v>10.480737084440836</v>
      </c>
      <c r="AO207" s="54">
        <f t="shared" si="50"/>
        <v>11.983187408809567</v>
      </c>
      <c r="AP207" s="54"/>
      <c r="AQ207" s="54">
        <f t="shared" si="51"/>
        <v>23.820754716981128</v>
      </c>
      <c r="AR207" s="14"/>
      <c r="AS207" s="14"/>
      <c r="AT207" s="14"/>
      <c r="AU207" s="14"/>
      <c r="AV207" s="14"/>
      <c r="AW207" s="14"/>
      <c r="AX207" s="14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3"/>
      <c r="DC207" s="13"/>
      <c r="DD207" s="13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  <c r="DQ207" s="13"/>
      <c r="DR207" s="13"/>
      <c r="DS207" s="13"/>
      <c r="DT207" s="13"/>
      <c r="DU207" s="13"/>
      <c r="DV207" s="13"/>
      <c r="DW207" s="13"/>
      <c r="DX207" s="13"/>
      <c r="DY207" s="13"/>
      <c r="DZ207" s="13"/>
      <c r="EA207" s="13"/>
    </row>
    <row r="208" spans="1:131" x14ac:dyDescent="0.4">
      <c r="A208" s="13"/>
      <c r="B208" s="15">
        <v>1699</v>
      </c>
      <c r="C208" s="54">
        <v>-4.4444444444444509</v>
      </c>
      <c r="D208" s="54"/>
      <c r="E208" s="35"/>
      <c r="F208" s="69">
        <v>-2.7439024390243905</v>
      </c>
      <c r="G208" s="54">
        <v>-39.77900552486188</v>
      </c>
      <c r="H208" s="54"/>
      <c r="I208" s="54">
        <v>7.0206911467845803</v>
      </c>
      <c r="J208" s="54">
        <v>28.380952380952372</v>
      </c>
      <c r="K208" s="54">
        <v>-7.812917000266884</v>
      </c>
      <c r="L208" s="54">
        <v>4.2077112734657307</v>
      </c>
      <c r="M208" s="54">
        <v>6.1950910243637525</v>
      </c>
      <c r="N208" s="54"/>
      <c r="O208" s="54"/>
      <c r="P208" s="54">
        <v>11.374430729033124</v>
      </c>
      <c r="Q208" s="54"/>
      <c r="R208" s="54">
        <v>-1.7405163945279911</v>
      </c>
      <c r="S208" s="54">
        <v>1.9536342894393766</v>
      </c>
      <c r="T208" s="54"/>
      <c r="U208" s="54"/>
      <c r="V208" s="54"/>
      <c r="W208" s="54"/>
      <c r="X208" s="54"/>
      <c r="Y208" s="54"/>
      <c r="Z208" s="54">
        <f t="shared" si="42"/>
        <v>0.23742954917393977</v>
      </c>
      <c r="AA208" s="54">
        <f t="shared" si="43"/>
        <v>1.9536342894393766</v>
      </c>
      <c r="AB208" s="54">
        <f t="shared" si="52"/>
        <v>4.251228865531381</v>
      </c>
      <c r="AC208" s="54">
        <f t="shared" si="44"/>
        <v>28.380952380952372</v>
      </c>
      <c r="AD208" s="54">
        <f t="shared" si="45"/>
        <v>11</v>
      </c>
      <c r="AE208" s="54">
        <f t="array" ref="AE208">SUM(IF($C208:$Y208&lt;0,1,0))</f>
        <v>5</v>
      </c>
      <c r="AF208" s="54">
        <f t="shared" si="46"/>
        <v>45.454545454545453</v>
      </c>
      <c r="AG208" s="54">
        <f t="shared" si="53"/>
        <v>36.363636363636367</v>
      </c>
      <c r="AH208" s="54">
        <f t="array" ref="AH208">SUM(IF($C208:$Y208&gt;20,1,0))</f>
        <v>1</v>
      </c>
      <c r="AI208" s="54">
        <f t="shared" si="47"/>
        <v>9.0909090909090917</v>
      </c>
      <c r="AJ208" s="54">
        <f t="shared" si="54"/>
        <v>10.606060606060607</v>
      </c>
      <c r="AK208" s="54">
        <f t="array" ref="AK208">SUM(IF($C208:$Y208&gt;40,1,0))</f>
        <v>0</v>
      </c>
      <c r="AL208" s="54">
        <f t="shared" si="48"/>
        <v>0</v>
      </c>
      <c r="AM208" s="54">
        <f t="shared" si="55"/>
        <v>4.5454545454545459</v>
      </c>
      <c r="AN208" s="54">
        <f t="shared" si="49"/>
        <v>0.70561694853577916</v>
      </c>
      <c r="AO208" s="54">
        <f t="shared" si="50"/>
        <v>3.0806727814525536</v>
      </c>
      <c r="AP208" s="54"/>
      <c r="AQ208" s="54">
        <f t="shared" si="51"/>
        <v>28.380952380952372</v>
      </c>
      <c r="AR208" s="14"/>
      <c r="AS208" s="14"/>
      <c r="AT208" s="14"/>
      <c r="AU208" s="14"/>
      <c r="AV208" s="14"/>
      <c r="AW208" s="14"/>
      <c r="AX208" s="14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3"/>
      <c r="CM208" s="13"/>
      <c r="CN208" s="13"/>
      <c r="CO208" s="13"/>
      <c r="CP208" s="13"/>
      <c r="CQ208" s="13"/>
      <c r="CR208" s="13"/>
      <c r="CS208" s="13"/>
      <c r="CT208" s="13"/>
      <c r="CU208" s="13"/>
      <c r="CV208" s="13"/>
      <c r="CW208" s="13"/>
      <c r="CX208" s="13"/>
      <c r="CY208" s="13"/>
      <c r="CZ208" s="13"/>
      <c r="DA208" s="13"/>
      <c r="DB208" s="13"/>
      <c r="DC208" s="13"/>
      <c r="DD208" s="13"/>
      <c r="DE208" s="13"/>
      <c r="DF208" s="13"/>
      <c r="DG208" s="13"/>
      <c r="DH208" s="13"/>
      <c r="DI208" s="13"/>
      <c r="DJ208" s="13"/>
      <c r="DK208" s="13"/>
      <c r="DL208" s="13"/>
      <c r="DM208" s="13"/>
      <c r="DN208" s="13"/>
      <c r="DO208" s="13"/>
      <c r="DP208" s="13"/>
      <c r="DQ208" s="13"/>
      <c r="DR208" s="13"/>
      <c r="DS208" s="13"/>
      <c r="DT208" s="13"/>
      <c r="DU208" s="13"/>
      <c r="DV208" s="13"/>
      <c r="DW208" s="13"/>
      <c r="DX208" s="13"/>
      <c r="DY208" s="13"/>
      <c r="DZ208" s="13"/>
      <c r="EA208" s="13"/>
    </row>
    <row r="209" spans="1:131" x14ac:dyDescent="0.4">
      <c r="A209" s="13"/>
      <c r="B209" s="15">
        <v>1700</v>
      </c>
      <c r="C209" s="54">
        <v>-3.488372093023262</v>
      </c>
      <c r="D209" s="54"/>
      <c r="E209" s="35"/>
      <c r="F209" s="69">
        <v>18.338557993730408</v>
      </c>
      <c r="G209" s="54">
        <v>-22.568807339449538</v>
      </c>
      <c r="H209" s="54"/>
      <c r="I209" s="54">
        <v>-12.208772057417299</v>
      </c>
      <c r="J209" s="54">
        <v>17.804154302670618</v>
      </c>
      <c r="K209" s="54">
        <v>-5.9747736438399421</v>
      </c>
      <c r="L209" s="54">
        <v>-19.130106925735259</v>
      </c>
      <c r="M209" s="54">
        <v>-13.194029850746269</v>
      </c>
      <c r="N209" s="54"/>
      <c r="O209" s="54"/>
      <c r="P209" s="54">
        <v>-6.8195884421105175</v>
      </c>
      <c r="Q209" s="54"/>
      <c r="R209" s="54">
        <v>7.7419326685439938</v>
      </c>
      <c r="S209" s="54">
        <v>-13.037065349484495</v>
      </c>
      <c r="T209" s="54"/>
      <c r="U209" s="54"/>
      <c r="V209" s="54"/>
      <c r="W209" s="54"/>
      <c r="X209" s="54"/>
      <c r="Y209" s="54"/>
      <c r="Z209" s="54">
        <f t="shared" si="42"/>
        <v>-4.7760791578965049</v>
      </c>
      <c r="AA209" s="54">
        <f t="shared" si="43"/>
        <v>-6.8195884421105175</v>
      </c>
      <c r="AB209" s="54">
        <f t="shared" si="52"/>
        <v>1.5997904786112744</v>
      </c>
      <c r="AC209" s="54">
        <f t="shared" si="44"/>
        <v>18.338557993730408</v>
      </c>
      <c r="AD209" s="54">
        <f t="shared" si="45"/>
        <v>11</v>
      </c>
      <c r="AE209" s="54">
        <f t="array" ref="AE209">SUM(IF($C209:$Y209&lt;0,1,0))</f>
        <v>8</v>
      </c>
      <c r="AF209" s="54">
        <f t="shared" si="46"/>
        <v>72.727272727272734</v>
      </c>
      <c r="AG209" s="54">
        <f t="shared" si="53"/>
        <v>43.939393939393945</v>
      </c>
      <c r="AH209" s="54">
        <f t="array" ref="AH209">SUM(IF($C209:$Y209&gt;20,1,0))</f>
        <v>0</v>
      </c>
      <c r="AI209" s="54">
        <f t="shared" si="47"/>
        <v>0</v>
      </c>
      <c r="AJ209" s="54">
        <f t="shared" si="54"/>
        <v>7.575757575757577</v>
      </c>
      <c r="AK209" s="54">
        <f t="array" ref="AK209">SUM(IF($C209:$Y209&gt;40,1,0))</f>
        <v>0</v>
      </c>
      <c r="AL209" s="54">
        <f t="shared" si="48"/>
        <v>0</v>
      </c>
      <c r="AM209" s="54">
        <f t="shared" si="55"/>
        <v>3.0303030303030307</v>
      </c>
      <c r="AN209" s="54">
        <f t="shared" si="49"/>
        <v>-4.904849864383829</v>
      </c>
      <c r="AO209" s="54">
        <f t="shared" si="50"/>
        <v>-9.5141802497639087</v>
      </c>
      <c r="AP209" s="54"/>
      <c r="AQ209" s="54">
        <f t="shared" si="51"/>
        <v>18.338557993730408</v>
      </c>
      <c r="AR209" s="14"/>
      <c r="AS209" s="14"/>
      <c r="AT209" s="14"/>
      <c r="AU209" s="14"/>
      <c r="AV209" s="14"/>
      <c r="AW209" s="14"/>
      <c r="AX209" s="14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13"/>
      <c r="CN209" s="13"/>
      <c r="CO209" s="13"/>
      <c r="CP209" s="13"/>
      <c r="CQ209" s="13"/>
      <c r="CR209" s="13"/>
      <c r="CS209" s="13"/>
      <c r="CT209" s="13"/>
      <c r="CU209" s="13"/>
      <c r="CV209" s="13"/>
      <c r="CW209" s="13"/>
      <c r="CX209" s="13"/>
      <c r="CY209" s="13"/>
      <c r="CZ209" s="13"/>
      <c r="DA209" s="13"/>
      <c r="DB209" s="13"/>
      <c r="DC209" s="13"/>
      <c r="DD209" s="13"/>
      <c r="DE209" s="13"/>
      <c r="DF209" s="13"/>
      <c r="DG209" s="13"/>
      <c r="DH209" s="13"/>
      <c r="DI209" s="13"/>
      <c r="DJ209" s="13"/>
      <c r="DK209" s="13"/>
      <c r="DL209" s="13"/>
      <c r="DM209" s="13"/>
      <c r="DN209" s="13"/>
      <c r="DO209" s="13"/>
      <c r="DP209" s="13"/>
      <c r="DQ209" s="13"/>
      <c r="DR209" s="13"/>
      <c r="DS209" s="13"/>
      <c r="DT209" s="13"/>
      <c r="DU209" s="13"/>
      <c r="DV209" s="13"/>
      <c r="DW209" s="13"/>
      <c r="DX209" s="13"/>
      <c r="DY209" s="13"/>
      <c r="DZ209" s="13"/>
      <c r="EA209" s="13"/>
    </row>
    <row r="210" spans="1:131" x14ac:dyDescent="0.4">
      <c r="A210" s="13"/>
      <c r="B210" s="15">
        <v>1701</v>
      </c>
      <c r="C210" s="54">
        <v>-3.6144578313252906</v>
      </c>
      <c r="D210" s="54"/>
      <c r="E210" s="35"/>
      <c r="F210" s="69">
        <v>-6.4900662251655623</v>
      </c>
      <c r="G210" s="54">
        <v>0</v>
      </c>
      <c r="H210" s="54"/>
      <c r="I210" s="54">
        <v>-19.072164948453608</v>
      </c>
      <c r="J210" s="54">
        <v>-5.9193954659949588</v>
      </c>
      <c r="K210" s="54">
        <v>4.9607414282661466</v>
      </c>
      <c r="L210" s="54">
        <v>-4.3401076936031346</v>
      </c>
      <c r="M210" s="54">
        <v>-6.8019257221458185</v>
      </c>
      <c r="N210" s="54"/>
      <c r="O210" s="54"/>
      <c r="P210" s="54">
        <v>-18.613734405969453</v>
      </c>
      <c r="Q210" s="54"/>
      <c r="R210" s="54">
        <v>-12.439285901766828</v>
      </c>
      <c r="S210" s="54">
        <v>-12.855569234756693</v>
      </c>
      <c r="T210" s="54"/>
      <c r="U210" s="54"/>
      <c r="V210" s="54"/>
      <c r="W210" s="54"/>
      <c r="X210" s="54"/>
      <c r="Y210" s="54"/>
      <c r="Z210" s="54">
        <f t="shared" si="42"/>
        <v>-7.7441787273559264</v>
      </c>
      <c r="AA210" s="54">
        <f t="shared" si="43"/>
        <v>-6.4900662251655623</v>
      </c>
      <c r="AB210" s="54">
        <f t="shared" si="52"/>
        <v>1.2906844293416095</v>
      </c>
      <c r="AC210" s="54">
        <f t="shared" si="44"/>
        <v>4.9607414282661466</v>
      </c>
      <c r="AD210" s="54">
        <f t="shared" si="45"/>
        <v>11</v>
      </c>
      <c r="AE210" s="54">
        <f t="array" ref="AE210">SUM(IF($C210:$Y210&lt;0,1,0))</f>
        <v>9</v>
      </c>
      <c r="AF210" s="54">
        <f t="shared" si="46"/>
        <v>81.818181818181813</v>
      </c>
      <c r="AG210" s="54">
        <f t="shared" si="53"/>
        <v>46.969696969696969</v>
      </c>
      <c r="AH210" s="54">
        <f t="array" ref="AH210">SUM(IF($C210:$Y210&gt;20,1,0))</f>
        <v>0</v>
      </c>
      <c r="AI210" s="54">
        <f t="shared" si="47"/>
        <v>0</v>
      </c>
      <c r="AJ210" s="54">
        <f t="shared" si="54"/>
        <v>6.0606060606060614</v>
      </c>
      <c r="AK210" s="54">
        <f t="array" ref="AK210">SUM(IF($C210:$Y210&gt;40,1,0))</f>
        <v>0</v>
      </c>
      <c r="AL210" s="54">
        <f t="shared" si="48"/>
        <v>0</v>
      </c>
      <c r="AM210" s="54">
        <f t="shared" si="55"/>
        <v>1.5151515151515154</v>
      </c>
      <c r="AN210" s="54">
        <f t="shared" si="49"/>
        <v>-8.1571508169589926</v>
      </c>
      <c r="AO210" s="54">
        <f t="shared" si="50"/>
        <v>-6.6459959736556904</v>
      </c>
      <c r="AP210" s="54"/>
      <c r="AQ210" s="54">
        <f t="shared" si="51"/>
        <v>4.9607414282661466</v>
      </c>
      <c r="AR210" s="14"/>
      <c r="AS210" s="14"/>
      <c r="AT210" s="14"/>
      <c r="AU210" s="14"/>
      <c r="AV210" s="14"/>
      <c r="AW210" s="14"/>
      <c r="AX210" s="14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3"/>
      <c r="CM210" s="13"/>
      <c r="CN210" s="13"/>
      <c r="CO210" s="13"/>
      <c r="CP210" s="13"/>
      <c r="CQ210" s="13"/>
      <c r="CR210" s="13"/>
      <c r="CS210" s="13"/>
      <c r="CT210" s="13"/>
      <c r="CU210" s="13"/>
      <c r="CV210" s="13"/>
      <c r="CW210" s="13"/>
      <c r="CX210" s="13"/>
      <c r="CY210" s="13"/>
      <c r="CZ210" s="13"/>
      <c r="DA210" s="13"/>
      <c r="DB210" s="13"/>
      <c r="DC210" s="13"/>
      <c r="DD210" s="13"/>
      <c r="DE210" s="13"/>
      <c r="DF210" s="13"/>
      <c r="DG210" s="13"/>
      <c r="DH210" s="13"/>
      <c r="DI210" s="13"/>
      <c r="DJ210" s="13"/>
      <c r="DK210" s="13"/>
      <c r="DL210" s="13"/>
      <c r="DM210" s="13"/>
      <c r="DN210" s="13"/>
      <c r="DO210" s="13"/>
      <c r="DP210" s="13"/>
      <c r="DQ210" s="13"/>
      <c r="DR210" s="13"/>
      <c r="DS210" s="13"/>
      <c r="DT210" s="13"/>
      <c r="DU210" s="13"/>
      <c r="DV210" s="13"/>
      <c r="DW210" s="13"/>
      <c r="DX210" s="13"/>
      <c r="DY210" s="13"/>
      <c r="DZ210" s="13"/>
      <c r="EA210" s="13"/>
    </row>
    <row r="211" spans="1:131" x14ac:dyDescent="0.4">
      <c r="A211" s="13"/>
      <c r="B211" s="15">
        <v>1702</v>
      </c>
      <c r="C211" s="54">
        <v>14.999999999999991</v>
      </c>
      <c r="D211" s="54"/>
      <c r="E211" s="35"/>
      <c r="F211" s="69">
        <v>-9.9150141643059495</v>
      </c>
      <c r="G211" s="54">
        <v>-32.938388625592417</v>
      </c>
      <c r="H211" s="54"/>
      <c r="I211" s="54">
        <v>18.853503184713393</v>
      </c>
      <c r="J211" s="54">
        <v>-10.843373493975905</v>
      </c>
      <c r="K211" s="54">
        <v>2.0752187211039033</v>
      </c>
      <c r="L211" s="54">
        <v>-7.6308945523486997</v>
      </c>
      <c r="M211" s="54">
        <v>-9.0125135730626091</v>
      </c>
      <c r="N211" s="54"/>
      <c r="O211" s="54"/>
      <c r="P211" s="54">
        <v>-14.550264550264551</v>
      </c>
      <c r="Q211" s="54"/>
      <c r="R211" s="54">
        <v>-27.26776702863528</v>
      </c>
      <c r="S211" s="54">
        <v>-0.84129692832764502</v>
      </c>
      <c r="T211" s="54"/>
      <c r="U211" s="54"/>
      <c r="V211" s="54"/>
      <c r="W211" s="54"/>
      <c r="X211" s="54"/>
      <c r="Y211" s="54"/>
      <c r="Z211" s="54">
        <f t="shared" si="42"/>
        <v>-7.0064355464268893</v>
      </c>
      <c r="AA211" s="54">
        <f t="shared" si="43"/>
        <v>-9.0125135730626091</v>
      </c>
      <c r="AB211" s="54">
        <f t="shared" si="52"/>
        <v>-3.5535365303024001E-2</v>
      </c>
      <c r="AC211" s="54">
        <f t="shared" si="44"/>
        <v>18.853503184713393</v>
      </c>
      <c r="AD211" s="54">
        <f t="shared" si="45"/>
        <v>11</v>
      </c>
      <c r="AE211" s="54">
        <f t="array" ref="AE211">SUM(IF($C211:$Y211&lt;0,1,0))</f>
        <v>8</v>
      </c>
      <c r="AF211" s="54">
        <f t="shared" si="46"/>
        <v>72.727272727272734</v>
      </c>
      <c r="AG211" s="54">
        <f t="shared" si="53"/>
        <v>51.515151515151523</v>
      </c>
      <c r="AH211" s="54">
        <f t="array" ref="AH211">SUM(IF($C211:$Y211&gt;20,1,0))</f>
        <v>0</v>
      </c>
      <c r="AI211" s="54">
        <f t="shared" si="47"/>
        <v>0</v>
      </c>
      <c r="AJ211" s="54">
        <f t="shared" si="54"/>
        <v>4.5454545454545459</v>
      </c>
      <c r="AK211" s="54">
        <f t="array" ref="AK211">SUM(IF($C211:$Y211&gt;40,1,0))</f>
        <v>0</v>
      </c>
      <c r="AL211" s="54">
        <f t="shared" si="48"/>
        <v>0</v>
      </c>
      <c r="AM211" s="54">
        <f t="shared" si="55"/>
        <v>0</v>
      </c>
      <c r="AN211" s="54">
        <f t="shared" si="49"/>
        <v>-9.2070791010695778</v>
      </c>
      <c r="AO211" s="54">
        <f t="shared" si="50"/>
        <v>-9.4637638686842784</v>
      </c>
      <c r="AP211" s="54"/>
      <c r="AQ211" s="54">
        <f t="shared" si="51"/>
        <v>18.853503184713393</v>
      </c>
      <c r="AR211" s="14"/>
      <c r="AS211" s="14"/>
      <c r="AT211" s="14"/>
      <c r="AU211" s="14"/>
      <c r="AV211" s="14"/>
      <c r="AW211" s="14"/>
      <c r="AX211" s="14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  <c r="CU211" s="13"/>
      <c r="CV211" s="13"/>
      <c r="CW211" s="13"/>
      <c r="CX211" s="13"/>
      <c r="CY211" s="13"/>
      <c r="CZ211" s="13"/>
      <c r="DA211" s="13"/>
      <c r="DB211" s="13"/>
      <c r="DC211" s="13"/>
      <c r="DD211" s="13"/>
      <c r="DE211" s="13"/>
      <c r="DF211" s="13"/>
      <c r="DG211" s="13"/>
      <c r="DH211" s="13"/>
      <c r="DI211" s="13"/>
      <c r="DJ211" s="13"/>
      <c r="DK211" s="13"/>
      <c r="DL211" s="13"/>
      <c r="DM211" s="13"/>
      <c r="DN211" s="13"/>
      <c r="DO211" s="13"/>
      <c r="DP211" s="13"/>
      <c r="DQ211" s="13"/>
      <c r="DR211" s="13"/>
      <c r="DS211" s="13"/>
      <c r="DT211" s="13"/>
      <c r="DU211" s="13"/>
      <c r="DV211" s="13"/>
      <c r="DW211" s="13"/>
      <c r="DX211" s="13"/>
      <c r="DY211" s="13"/>
      <c r="DZ211" s="13"/>
      <c r="EA211" s="13"/>
    </row>
    <row r="212" spans="1:131" x14ac:dyDescent="0.4">
      <c r="A212" s="13"/>
      <c r="B212" s="15">
        <v>1703</v>
      </c>
      <c r="C212" s="54">
        <v>13.043478260869556</v>
      </c>
      <c r="D212" s="54"/>
      <c r="E212" s="35"/>
      <c r="F212" s="69">
        <v>-15.09433962264151</v>
      </c>
      <c r="G212" s="54">
        <v>75.265017667844518</v>
      </c>
      <c r="H212" s="54"/>
      <c r="I212" s="54">
        <v>-0.58949624866022621</v>
      </c>
      <c r="J212" s="54">
        <v>-21.171171171171167</v>
      </c>
      <c r="K212" s="54">
        <v>-0.29301181285162592</v>
      </c>
      <c r="L212" s="54">
        <v>-2.0174550348081466</v>
      </c>
      <c r="M212" s="54">
        <v>-3.7736942114288241</v>
      </c>
      <c r="N212" s="54"/>
      <c r="O212" s="54"/>
      <c r="P212" s="54">
        <v>0.12328677290313787</v>
      </c>
      <c r="Q212" s="54"/>
      <c r="R212" s="54">
        <v>-1.4090811442470264</v>
      </c>
      <c r="S212" s="54">
        <v>-5.1884827658023553</v>
      </c>
      <c r="T212" s="54"/>
      <c r="U212" s="54"/>
      <c r="V212" s="54"/>
      <c r="W212" s="54"/>
      <c r="X212" s="54"/>
      <c r="Y212" s="54"/>
      <c r="Z212" s="54">
        <f t="shared" si="42"/>
        <v>3.535913699091485</v>
      </c>
      <c r="AA212" s="54">
        <f t="shared" si="43"/>
        <v>-1.4090811442470264</v>
      </c>
      <c r="AB212" s="54">
        <f t="shared" si="52"/>
        <v>-1.5462691825243897</v>
      </c>
      <c r="AC212" s="54">
        <f t="shared" si="44"/>
        <v>75.265017667844518</v>
      </c>
      <c r="AD212" s="54">
        <f t="shared" si="45"/>
        <v>11</v>
      </c>
      <c r="AE212" s="54">
        <f t="array" ref="AE212">SUM(IF($C212:$Y212&lt;0,1,0))</f>
        <v>8</v>
      </c>
      <c r="AF212" s="54">
        <f t="shared" si="46"/>
        <v>72.727272727272734</v>
      </c>
      <c r="AG212" s="54">
        <f t="shared" si="53"/>
        <v>60.606060606060616</v>
      </c>
      <c r="AH212" s="54">
        <f t="array" ref="AH212">SUM(IF($C212:$Y212&gt;20,1,0))</f>
        <v>1</v>
      </c>
      <c r="AI212" s="54">
        <f t="shared" si="47"/>
        <v>9.0909090909090917</v>
      </c>
      <c r="AJ212" s="54">
        <f t="shared" si="54"/>
        <v>4.5454545454545459</v>
      </c>
      <c r="AK212" s="54">
        <f t="array" ref="AK212">SUM(IF($C212:$Y212&gt;40,1,0))</f>
        <v>1</v>
      </c>
      <c r="AL212" s="54">
        <f t="shared" si="48"/>
        <v>9.0909090909090917</v>
      </c>
      <c r="AM212" s="54">
        <f t="shared" si="55"/>
        <v>1.5151515151515154</v>
      </c>
      <c r="AN212" s="54">
        <f t="shared" si="49"/>
        <v>2.5851572429136773</v>
      </c>
      <c r="AO212" s="54">
        <f t="shared" si="50"/>
        <v>-1.7132680895275865</v>
      </c>
      <c r="AP212" s="54"/>
      <c r="AQ212" s="54">
        <f t="shared" si="51"/>
        <v>75.265017667844518</v>
      </c>
      <c r="AR212" s="14"/>
      <c r="AS212" s="14"/>
      <c r="AT212" s="14"/>
      <c r="AU212" s="14"/>
      <c r="AV212" s="14"/>
      <c r="AW212" s="14"/>
      <c r="AX212" s="14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3"/>
      <c r="CK212" s="13"/>
      <c r="CL212" s="13"/>
      <c r="CM212" s="13"/>
      <c r="CN212" s="13"/>
      <c r="CO212" s="13"/>
      <c r="CP212" s="13"/>
      <c r="CQ212" s="13"/>
      <c r="CR212" s="13"/>
      <c r="CS212" s="13"/>
      <c r="CT212" s="13"/>
      <c r="CU212" s="13"/>
      <c r="CV212" s="13"/>
      <c r="CW212" s="13"/>
      <c r="CX212" s="13"/>
      <c r="CY212" s="13"/>
      <c r="CZ212" s="13"/>
      <c r="DA212" s="13"/>
      <c r="DB212" s="13"/>
      <c r="DC212" s="13"/>
      <c r="DD212" s="13"/>
      <c r="DE212" s="13"/>
      <c r="DF212" s="13"/>
      <c r="DG212" s="13"/>
      <c r="DH212" s="13"/>
      <c r="DI212" s="13"/>
      <c r="DJ212" s="13"/>
      <c r="DK212" s="13"/>
      <c r="DL212" s="13"/>
      <c r="DM212" s="13"/>
      <c r="DN212" s="13"/>
      <c r="DO212" s="13"/>
      <c r="DP212" s="13"/>
      <c r="DQ212" s="13"/>
      <c r="DR212" s="13"/>
      <c r="DS212" s="13"/>
      <c r="DT212" s="13"/>
      <c r="DU212" s="13"/>
      <c r="DV212" s="13"/>
      <c r="DW212" s="13"/>
      <c r="DX212" s="13"/>
      <c r="DY212" s="13"/>
      <c r="DZ212" s="13"/>
      <c r="EA212" s="13"/>
    </row>
    <row r="213" spans="1:131" x14ac:dyDescent="0.4">
      <c r="A213" s="13"/>
      <c r="B213" s="15">
        <v>1704</v>
      </c>
      <c r="C213" s="54">
        <v>11.538461538461519</v>
      </c>
      <c r="D213" s="54"/>
      <c r="E213" s="35"/>
      <c r="F213" s="69">
        <v>-13.148148148148147</v>
      </c>
      <c r="G213" s="54">
        <v>-20.161290322580648</v>
      </c>
      <c r="H213" s="54"/>
      <c r="I213" s="54">
        <v>-9.7035040431266868</v>
      </c>
      <c r="J213" s="54">
        <v>10.857142857142854</v>
      </c>
      <c r="K213" s="54">
        <v>-6.833852941176481</v>
      </c>
      <c r="L213" s="54">
        <v>3.1151179585925837</v>
      </c>
      <c r="M213" s="54">
        <v>2.9415660256950638</v>
      </c>
      <c r="N213" s="54">
        <v>-6.4935064935064961</v>
      </c>
      <c r="O213" s="54"/>
      <c r="P213" s="54">
        <v>1.090117363167705</v>
      </c>
      <c r="Q213" s="54"/>
      <c r="R213" s="54">
        <v>6.3119874188038771</v>
      </c>
      <c r="S213" s="54">
        <v>5.3944472332702613</v>
      </c>
      <c r="T213" s="54"/>
      <c r="U213" s="54"/>
      <c r="V213" s="54"/>
      <c r="W213" s="54"/>
      <c r="X213" s="54"/>
      <c r="Y213" s="54"/>
      <c r="Z213" s="54">
        <f t="shared" si="42"/>
        <v>-1.2576217961170493</v>
      </c>
      <c r="AA213" s="54">
        <f t="shared" si="43"/>
        <v>2.0158416944313844</v>
      </c>
      <c r="AB213" s="54">
        <f t="shared" si="52"/>
        <v>-3.2936289001191592</v>
      </c>
      <c r="AC213" s="54">
        <f t="shared" si="44"/>
        <v>11.538461538461519</v>
      </c>
      <c r="AD213" s="54">
        <f t="shared" si="45"/>
        <v>12</v>
      </c>
      <c r="AE213" s="54">
        <f t="array" ref="AE213">SUM(IF($C213:$Y213&lt;0,1,0))</f>
        <v>5</v>
      </c>
      <c r="AF213" s="54">
        <f t="shared" si="46"/>
        <v>41.666666666666664</v>
      </c>
      <c r="AG213" s="54">
        <f t="shared" si="53"/>
        <v>64.520202020202035</v>
      </c>
      <c r="AH213" s="54">
        <f t="array" ref="AH213">SUM(IF($C213:$Y213&gt;20,1,0))</f>
        <v>0</v>
      </c>
      <c r="AI213" s="54">
        <f t="shared" si="47"/>
        <v>0</v>
      </c>
      <c r="AJ213" s="54">
        <f t="shared" si="54"/>
        <v>3.0303030303030307</v>
      </c>
      <c r="AK213" s="54">
        <f t="array" ref="AK213">SUM(IF($C213:$Y213&gt;40,1,0))</f>
        <v>0</v>
      </c>
      <c r="AL213" s="54">
        <f t="shared" si="48"/>
        <v>0</v>
      </c>
      <c r="AM213" s="54">
        <f t="shared" si="55"/>
        <v>1.5151515151515154</v>
      </c>
      <c r="AN213" s="54">
        <f t="shared" si="49"/>
        <v>-2.4209020992605557</v>
      </c>
      <c r="AO213" s="54">
        <f t="shared" si="50"/>
        <v>1.090117363167705</v>
      </c>
      <c r="AP213" s="54"/>
      <c r="AQ213" s="54">
        <f t="shared" si="51"/>
        <v>10.857142857142854</v>
      </c>
      <c r="AR213" s="14"/>
      <c r="AS213" s="14"/>
      <c r="AT213" s="14"/>
      <c r="AU213" s="14"/>
      <c r="AV213" s="14"/>
      <c r="AW213" s="14"/>
      <c r="AX213" s="14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/>
      <c r="CY213" s="13"/>
      <c r="CZ213" s="13"/>
      <c r="DA213" s="13"/>
      <c r="DB213" s="13"/>
      <c r="DC213" s="13"/>
      <c r="DD213" s="13"/>
      <c r="DE213" s="13"/>
      <c r="DF213" s="13"/>
      <c r="DG213" s="13"/>
      <c r="DH213" s="13"/>
      <c r="DI213" s="13"/>
      <c r="DJ213" s="13"/>
      <c r="DK213" s="13"/>
      <c r="DL213" s="13"/>
      <c r="DM213" s="13"/>
      <c r="DN213" s="13"/>
      <c r="DO213" s="13"/>
      <c r="DP213" s="13"/>
      <c r="DQ213" s="13"/>
      <c r="DR213" s="13"/>
      <c r="DS213" s="13"/>
      <c r="DT213" s="13"/>
      <c r="DU213" s="13"/>
      <c r="DV213" s="13"/>
      <c r="DW213" s="13"/>
      <c r="DX213" s="13"/>
      <c r="DY213" s="13"/>
      <c r="DZ213" s="13"/>
      <c r="EA213" s="13"/>
    </row>
    <row r="214" spans="1:131" x14ac:dyDescent="0.4">
      <c r="A214" s="13"/>
      <c r="B214" s="15">
        <v>1705</v>
      </c>
      <c r="C214" s="54">
        <v>10.344827586206918</v>
      </c>
      <c r="D214" s="54"/>
      <c r="E214" s="35"/>
      <c r="F214" s="69">
        <v>4.9040511727078888</v>
      </c>
      <c r="G214" s="54">
        <v>-17.424242424242419</v>
      </c>
      <c r="H214" s="54"/>
      <c r="I214" s="54">
        <v>11.044776119403</v>
      </c>
      <c r="J214" s="54">
        <v>-3.4364261168384758</v>
      </c>
      <c r="K214" s="54">
        <v>4.7190944008306621</v>
      </c>
      <c r="L214" s="54">
        <v>-8.0637598013414529</v>
      </c>
      <c r="M214" s="54">
        <v>-6.6671345357569241</v>
      </c>
      <c r="N214" s="54">
        <v>2.8846153846153966</v>
      </c>
      <c r="O214" s="54"/>
      <c r="P214" s="54">
        <v>-11.311886306573562</v>
      </c>
      <c r="Q214" s="54"/>
      <c r="R214" s="54">
        <v>40.682857884059587</v>
      </c>
      <c r="S214" s="54">
        <v>-7.913812884608701</v>
      </c>
      <c r="T214" s="54"/>
      <c r="U214" s="54"/>
      <c r="V214" s="54"/>
      <c r="W214" s="54"/>
      <c r="X214" s="54"/>
      <c r="Y214" s="54"/>
      <c r="Z214" s="54">
        <f t="shared" si="42"/>
        <v>1.64691337320516</v>
      </c>
      <c r="AA214" s="54">
        <f t="shared" si="43"/>
        <v>-0.2759053661115396</v>
      </c>
      <c r="AB214" s="54">
        <f t="shared" si="52"/>
        <v>-3.6652188427109791</v>
      </c>
      <c r="AC214" s="54">
        <f t="shared" si="44"/>
        <v>40.682857884059587</v>
      </c>
      <c r="AD214" s="54">
        <f t="shared" si="45"/>
        <v>12</v>
      </c>
      <c r="AE214" s="54">
        <f t="array" ref="AE214">SUM(IF($C214:$Y214&lt;0,1,0))</f>
        <v>6</v>
      </c>
      <c r="AF214" s="54">
        <f t="shared" si="46"/>
        <v>50</v>
      </c>
      <c r="AG214" s="54">
        <f t="shared" si="53"/>
        <v>65.277777777777786</v>
      </c>
      <c r="AH214" s="54">
        <f t="array" ref="AH214">SUM(IF($C214:$Y214&gt;20,1,0))</f>
        <v>1</v>
      </c>
      <c r="AI214" s="54">
        <f t="shared" si="47"/>
        <v>8.3333333333333321</v>
      </c>
      <c r="AJ214" s="54">
        <f t="shared" si="54"/>
        <v>2.9040404040404035</v>
      </c>
      <c r="AK214" s="54">
        <f t="array" ref="AK214">SUM(IF($C214:$Y214&gt;40,1,0))</f>
        <v>1</v>
      </c>
      <c r="AL214" s="54">
        <f t="shared" si="48"/>
        <v>8.3333333333333321</v>
      </c>
      <c r="AM214" s="54">
        <f t="shared" si="55"/>
        <v>2.9040404040404035</v>
      </c>
      <c r="AN214" s="54">
        <f t="shared" si="49"/>
        <v>0.85619389929590883</v>
      </c>
      <c r="AO214" s="54">
        <f t="shared" si="50"/>
        <v>-3.4364261168384758</v>
      </c>
      <c r="AP214" s="54"/>
      <c r="AQ214" s="54">
        <f t="shared" si="51"/>
        <v>40.682857884059587</v>
      </c>
      <c r="AR214" s="14"/>
      <c r="AS214" s="14"/>
      <c r="AT214" s="14"/>
      <c r="AU214" s="14"/>
      <c r="AV214" s="14"/>
      <c r="AW214" s="14"/>
      <c r="AX214" s="14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3"/>
      <c r="CM214" s="13"/>
      <c r="CN214" s="13"/>
      <c r="CO214" s="13"/>
      <c r="CP214" s="13"/>
      <c r="CQ214" s="13"/>
      <c r="CR214" s="13"/>
      <c r="CS214" s="13"/>
      <c r="CT214" s="13"/>
      <c r="CU214" s="13"/>
      <c r="CV214" s="13"/>
      <c r="CW214" s="13"/>
      <c r="CX214" s="13"/>
      <c r="CY214" s="13"/>
      <c r="CZ214" s="13"/>
      <c r="DA214" s="13"/>
      <c r="DB214" s="13"/>
      <c r="DC214" s="13"/>
      <c r="DD214" s="13"/>
      <c r="DE214" s="13"/>
      <c r="DF214" s="13"/>
      <c r="DG214" s="13"/>
      <c r="DH214" s="13"/>
      <c r="DI214" s="13"/>
      <c r="DJ214" s="13"/>
      <c r="DK214" s="13"/>
      <c r="DL214" s="13"/>
      <c r="DM214" s="13"/>
      <c r="DN214" s="13"/>
      <c r="DO214" s="13"/>
      <c r="DP214" s="13"/>
      <c r="DQ214" s="13"/>
      <c r="DR214" s="13"/>
      <c r="DS214" s="13"/>
      <c r="DT214" s="13"/>
      <c r="DU214" s="13"/>
      <c r="DV214" s="13"/>
      <c r="DW214" s="13"/>
      <c r="DX214" s="13"/>
      <c r="DY214" s="13"/>
      <c r="DZ214" s="13"/>
      <c r="EA214" s="13"/>
    </row>
    <row r="215" spans="1:131" x14ac:dyDescent="0.4">
      <c r="A215" s="13"/>
      <c r="B215" s="15">
        <v>1706</v>
      </c>
      <c r="C215" s="54">
        <v>9.375</v>
      </c>
      <c r="D215" s="54"/>
      <c r="E215" s="35"/>
      <c r="F215" s="69">
        <v>1.0162601626016259</v>
      </c>
      <c r="G215" s="54">
        <v>14.678899082568808</v>
      </c>
      <c r="H215" s="54"/>
      <c r="I215" s="54">
        <v>-1.3440860215053752</v>
      </c>
      <c r="J215" s="54">
        <v>-21.352313167259794</v>
      </c>
      <c r="K215" s="54">
        <v>8.9411764705882302</v>
      </c>
      <c r="L215" s="54">
        <v>5.8134252641643958</v>
      </c>
      <c r="M215" s="54">
        <v>-1.0201268265783936</v>
      </c>
      <c r="N215" s="54">
        <v>-14.849428868120473</v>
      </c>
      <c r="O215" s="54"/>
      <c r="P215" s="54">
        <v>27.948717948717956</v>
      </c>
      <c r="Q215" s="54"/>
      <c r="R215" s="54">
        <v>-25.162866001278552</v>
      </c>
      <c r="S215" s="54">
        <v>9.9350036906421746</v>
      </c>
      <c r="T215" s="54"/>
      <c r="U215" s="54"/>
      <c r="V215" s="54"/>
      <c r="W215" s="54"/>
      <c r="X215" s="54"/>
      <c r="Y215" s="54"/>
      <c r="Z215" s="54">
        <f t="shared" si="42"/>
        <v>1.1649718112117167</v>
      </c>
      <c r="AA215" s="54">
        <f t="shared" si="43"/>
        <v>3.414842713383011</v>
      </c>
      <c r="AB215" s="54">
        <f t="shared" si="52"/>
        <v>-1.9594803167953903</v>
      </c>
      <c r="AC215" s="54">
        <f t="shared" si="44"/>
        <v>27.948717948717956</v>
      </c>
      <c r="AD215" s="54">
        <f t="shared" si="45"/>
        <v>12</v>
      </c>
      <c r="AE215" s="54">
        <f t="array" ref="AE215">SUM(IF($C215:$Y215&lt;0,1,0))</f>
        <v>5</v>
      </c>
      <c r="AF215" s="54">
        <f t="shared" si="46"/>
        <v>41.666666666666664</v>
      </c>
      <c r="AG215" s="54">
        <f t="shared" si="53"/>
        <v>60.101010101010111</v>
      </c>
      <c r="AH215" s="54">
        <f t="array" ref="AH215">SUM(IF($C215:$Y215&gt;20,1,0))</f>
        <v>1</v>
      </c>
      <c r="AI215" s="54">
        <f t="shared" si="47"/>
        <v>8.3333333333333321</v>
      </c>
      <c r="AJ215" s="54">
        <f t="shared" si="54"/>
        <v>4.2929292929292924</v>
      </c>
      <c r="AK215" s="54">
        <f t="array" ref="AK215">SUM(IF($C215:$Y215&gt;40,1,0))</f>
        <v>0</v>
      </c>
      <c r="AL215" s="54">
        <f t="shared" si="48"/>
        <v>0</v>
      </c>
      <c r="AM215" s="54">
        <f t="shared" si="55"/>
        <v>2.9040404040404035</v>
      </c>
      <c r="AN215" s="54">
        <f t="shared" si="49"/>
        <v>0.41860561223096371</v>
      </c>
      <c r="AO215" s="54">
        <f t="shared" si="50"/>
        <v>1.0162601626016259</v>
      </c>
      <c r="AP215" s="54"/>
      <c r="AQ215" s="54">
        <f t="shared" si="51"/>
        <v>27.948717948717956</v>
      </c>
      <c r="AR215" s="14"/>
      <c r="AS215" s="14"/>
      <c r="AT215" s="14"/>
      <c r="AU215" s="14"/>
      <c r="AV215" s="14"/>
      <c r="AW215" s="14"/>
      <c r="AX215" s="14"/>
      <c r="AY215" s="13"/>
      <c r="AZ215" s="13"/>
      <c r="BA215" s="13"/>
      <c r="BB215" s="13"/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/>
      <c r="BT215" s="13"/>
      <c r="BU215" s="13"/>
      <c r="BV215" s="13"/>
      <c r="BW215" s="13"/>
      <c r="BX215" s="13"/>
      <c r="BY215" s="13"/>
      <c r="BZ215" s="13"/>
      <c r="CA215" s="13"/>
      <c r="CB215" s="13"/>
      <c r="CC215" s="13"/>
      <c r="CD215" s="13"/>
      <c r="CE215" s="13"/>
      <c r="CF215" s="13"/>
      <c r="CG215" s="13"/>
      <c r="CH215" s="13"/>
      <c r="CI215" s="13"/>
      <c r="CJ215" s="13"/>
      <c r="CK215" s="13"/>
      <c r="CL215" s="13"/>
      <c r="CM215" s="13"/>
      <c r="CN215" s="13"/>
      <c r="CO215" s="13"/>
      <c r="CP215" s="13"/>
      <c r="CQ215" s="13"/>
      <c r="CR215" s="13"/>
      <c r="CS215" s="13"/>
      <c r="CT215" s="13"/>
      <c r="CU215" s="13"/>
      <c r="CV215" s="13"/>
      <c r="CW215" s="13"/>
      <c r="CX215" s="13"/>
      <c r="CY215" s="13"/>
      <c r="CZ215" s="13"/>
      <c r="DA215" s="13"/>
      <c r="DB215" s="13"/>
      <c r="DC215" s="13"/>
      <c r="DD215" s="13"/>
      <c r="DE215" s="13"/>
      <c r="DF215" s="13"/>
      <c r="DG215" s="13"/>
      <c r="DH215" s="13"/>
      <c r="DI215" s="13"/>
      <c r="DJ215" s="13"/>
      <c r="DK215" s="13"/>
      <c r="DL215" s="13"/>
      <c r="DM215" s="13"/>
      <c r="DN215" s="13"/>
      <c r="DO215" s="13"/>
      <c r="DP215" s="13"/>
      <c r="DQ215" s="13"/>
      <c r="DR215" s="13"/>
      <c r="DS215" s="13"/>
      <c r="DT215" s="13"/>
      <c r="DU215" s="13"/>
      <c r="DV215" s="13"/>
      <c r="DW215" s="13"/>
      <c r="DX215" s="13"/>
      <c r="DY215" s="13"/>
      <c r="DZ215" s="13"/>
      <c r="EA215" s="13"/>
    </row>
    <row r="216" spans="1:131" x14ac:dyDescent="0.4">
      <c r="A216" s="13"/>
      <c r="B216" s="15">
        <v>1707</v>
      </c>
      <c r="C216" s="54">
        <v>-7.1428571428571281</v>
      </c>
      <c r="D216" s="54"/>
      <c r="E216" s="35"/>
      <c r="F216" s="69">
        <v>-5.0301810865191152</v>
      </c>
      <c r="G216" s="54">
        <v>-17.600000000000005</v>
      </c>
      <c r="H216" s="54"/>
      <c r="I216" s="54">
        <v>0.27247956403269047</v>
      </c>
      <c r="J216" s="54">
        <v>-17.647058823529417</v>
      </c>
      <c r="K216" s="54">
        <v>15.885223702886709</v>
      </c>
      <c r="L216" s="54">
        <v>-2.6743688082039418</v>
      </c>
      <c r="M216" s="54">
        <v>-2.062547480374799</v>
      </c>
      <c r="N216" s="54">
        <v>4.0243902439024426</v>
      </c>
      <c r="O216" s="54"/>
      <c r="P216" s="54">
        <v>1.0790090446953162</v>
      </c>
      <c r="Q216" s="54"/>
      <c r="R216" s="54">
        <v>-1.3634933963733831</v>
      </c>
      <c r="S216" s="54">
        <v>-10.895334816500519</v>
      </c>
      <c r="T216" s="54"/>
      <c r="U216" s="54"/>
      <c r="V216" s="54"/>
      <c r="W216" s="54"/>
      <c r="X216" s="54"/>
      <c r="Y216" s="54"/>
      <c r="Z216" s="54">
        <f t="shared" si="42"/>
        <v>-3.5962282499034295</v>
      </c>
      <c r="AA216" s="54">
        <f t="shared" si="43"/>
        <v>-2.3684581442893702</v>
      </c>
      <c r="AB216" s="54">
        <f t="shared" si="52"/>
        <v>-1.2725456366493582</v>
      </c>
      <c r="AC216" s="54">
        <f t="shared" si="44"/>
        <v>15.885223702886709</v>
      </c>
      <c r="AD216" s="54">
        <f t="shared" si="45"/>
        <v>12</v>
      </c>
      <c r="AE216" s="54">
        <f t="array" ref="AE216">SUM(IF($C216:$Y216&lt;0,1,0))</f>
        <v>8</v>
      </c>
      <c r="AF216" s="54">
        <f t="shared" si="46"/>
        <v>66.666666666666671</v>
      </c>
      <c r="AG216" s="54">
        <f t="shared" si="53"/>
        <v>57.575757575757585</v>
      </c>
      <c r="AH216" s="54">
        <f t="array" ref="AH216">SUM(IF($C216:$Y216&gt;20,1,0))</f>
        <v>0</v>
      </c>
      <c r="AI216" s="54">
        <f t="shared" si="47"/>
        <v>0</v>
      </c>
      <c r="AJ216" s="54">
        <f t="shared" si="54"/>
        <v>4.2929292929292924</v>
      </c>
      <c r="AK216" s="54">
        <f t="array" ref="AK216">SUM(IF($C216:$Y216&gt;40,1,0))</f>
        <v>0</v>
      </c>
      <c r="AL216" s="54">
        <f t="shared" si="48"/>
        <v>0</v>
      </c>
      <c r="AM216" s="54">
        <f t="shared" si="55"/>
        <v>2.9040404040404035</v>
      </c>
      <c r="AN216" s="54">
        <f t="shared" si="49"/>
        <v>-3.2738074414530924</v>
      </c>
      <c r="AO216" s="54">
        <f t="shared" si="50"/>
        <v>-2.062547480374799</v>
      </c>
      <c r="AP216" s="54"/>
      <c r="AQ216" s="54">
        <f t="shared" si="51"/>
        <v>15.885223702886709</v>
      </c>
      <c r="AR216" s="14"/>
      <c r="AS216" s="14"/>
      <c r="AT216" s="14"/>
      <c r="AU216" s="14"/>
      <c r="AV216" s="14"/>
      <c r="AW216" s="14"/>
      <c r="AX216" s="14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/>
      <c r="BT216" s="13"/>
      <c r="BU216" s="13"/>
      <c r="BV216" s="13"/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3"/>
      <c r="CJ216" s="13"/>
      <c r="CK216" s="13"/>
      <c r="CL216" s="13"/>
      <c r="CM216" s="13"/>
      <c r="CN216" s="13"/>
      <c r="CO216" s="13"/>
      <c r="CP216" s="13"/>
      <c r="CQ216" s="13"/>
      <c r="CR216" s="13"/>
      <c r="CS216" s="13"/>
      <c r="CT216" s="13"/>
      <c r="CU216" s="13"/>
      <c r="CV216" s="13"/>
      <c r="CW216" s="13"/>
      <c r="CX216" s="13"/>
      <c r="CY216" s="13"/>
      <c r="CZ216" s="13"/>
      <c r="DA216" s="13"/>
      <c r="DB216" s="13"/>
      <c r="DC216" s="13"/>
      <c r="DD216" s="13"/>
      <c r="DE216" s="13"/>
      <c r="DF216" s="13"/>
      <c r="DG216" s="13"/>
      <c r="DH216" s="13"/>
      <c r="DI216" s="13"/>
      <c r="DJ216" s="13"/>
      <c r="DK216" s="13"/>
      <c r="DL216" s="13"/>
      <c r="DM216" s="13"/>
      <c r="DN216" s="13"/>
      <c r="DO216" s="13"/>
      <c r="DP216" s="13"/>
      <c r="DQ216" s="13"/>
      <c r="DR216" s="13"/>
      <c r="DS216" s="13"/>
      <c r="DT216" s="13"/>
      <c r="DU216" s="13"/>
      <c r="DV216" s="13"/>
      <c r="DW216" s="13"/>
      <c r="DX216" s="13"/>
      <c r="DY216" s="13"/>
      <c r="DZ216" s="13"/>
      <c r="EA216" s="13"/>
    </row>
    <row r="217" spans="1:131" x14ac:dyDescent="0.4">
      <c r="A217" s="13"/>
      <c r="B217" s="15">
        <v>1708</v>
      </c>
      <c r="C217" s="54">
        <v>23.076923076923084</v>
      </c>
      <c r="D217" s="54"/>
      <c r="E217" s="35"/>
      <c r="F217" s="69">
        <v>4.4491525423728815</v>
      </c>
      <c r="G217" s="54">
        <v>185.11326860841427</v>
      </c>
      <c r="H217" s="54"/>
      <c r="I217" s="54">
        <v>12.771739130434788</v>
      </c>
      <c r="J217" s="54">
        <v>2.1978021978022122</v>
      </c>
      <c r="K217" s="54">
        <v>11.473214285714283</v>
      </c>
      <c r="L217" s="54">
        <v>2.0057358583323914</v>
      </c>
      <c r="M217" s="54">
        <v>16.842704037439702</v>
      </c>
      <c r="N217" s="54">
        <v>58.61664712778429</v>
      </c>
      <c r="O217" s="54"/>
      <c r="P217" s="54">
        <v>11.799667170930427</v>
      </c>
      <c r="Q217" s="54"/>
      <c r="R217" s="54" t="s">
        <v>75</v>
      </c>
      <c r="S217" s="54">
        <v>6.0392056154767948</v>
      </c>
      <c r="T217" s="54"/>
      <c r="U217" s="54"/>
      <c r="V217" s="54"/>
      <c r="W217" s="54"/>
      <c r="X217" s="54"/>
      <c r="Y217" s="54"/>
      <c r="Z217" s="54">
        <f t="shared" si="42"/>
        <v>30.398732695602288</v>
      </c>
      <c r="AA217" s="54">
        <f t="shared" si="43"/>
        <v>11.799667170930427</v>
      </c>
      <c r="AB217" s="54">
        <f t="shared" si="52"/>
        <v>2.1961511540161478</v>
      </c>
      <c r="AC217" s="54">
        <f t="shared" si="44"/>
        <v>185.11326860841427</v>
      </c>
      <c r="AD217" s="54">
        <f t="shared" si="45"/>
        <v>12</v>
      </c>
      <c r="AE217" s="54">
        <f t="array" ref="AE217">SUM(IF($C217:$Y217&lt;0,1,0))</f>
        <v>0</v>
      </c>
      <c r="AF217" s="54">
        <f t="shared" si="46"/>
        <v>0</v>
      </c>
      <c r="AG217" s="54">
        <f t="shared" si="53"/>
        <v>45.45454545454546</v>
      </c>
      <c r="AH217" s="54">
        <f t="array" ref="AH217">SUM(IF($C217:$Y217&gt;20,1,0))</f>
        <v>4</v>
      </c>
      <c r="AI217" s="54">
        <f t="shared" si="47"/>
        <v>33.333333333333329</v>
      </c>
      <c r="AJ217" s="54">
        <f t="shared" si="54"/>
        <v>9.848484848484846</v>
      </c>
      <c r="AK217" s="54">
        <f t="array" ref="AK217">SUM(IF($C217:$Y217&gt;40,1,0))</f>
        <v>3</v>
      </c>
      <c r="AL217" s="54">
        <f t="shared" si="48"/>
        <v>25</v>
      </c>
      <c r="AM217" s="54">
        <f t="shared" si="55"/>
        <v>7.0707070707070701</v>
      </c>
      <c r="AN217" s="54">
        <f t="shared" si="49"/>
        <v>31.130913657470206</v>
      </c>
      <c r="AO217" s="54">
        <f t="shared" si="50"/>
        <v>11.636440728322356</v>
      </c>
      <c r="AP217" s="54"/>
      <c r="AQ217" s="54">
        <f t="shared" si="51"/>
        <v>185.11326860841427</v>
      </c>
      <c r="AR217" s="14"/>
      <c r="AS217" s="14"/>
      <c r="AT217" s="14"/>
      <c r="AU217" s="14"/>
      <c r="AV217" s="14"/>
      <c r="AW217" s="14"/>
      <c r="AX217" s="14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13"/>
      <c r="BS217" s="13"/>
      <c r="BT217" s="13"/>
      <c r="BU217" s="13"/>
      <c r="BV217" s="13"/>
      <c r="BW217" s="13"/>
      <c r="BX217" s="13"/>
      <c r="BY217" s="13"/>
      <c r="BZ217" s="13"/>
      <c r="CA217" s="13"/>
      <c r="CB217" s="13"/>
      <c r="CC217" s="13"/>
      <c r="CD217" s="13"/>
      <c r="CE217" s="13"/>
      <c r="CF217" s="13"/>
      <c r="CG217" s="13"/>
      <c r="CH217" s="13"/>
      <c r="CI217" s="13"/>
      <c r="CJ217" s="13"/>
      <c r="CK217" s="13"/>
      <c r="CL217" s="13"/>
      <c r="CM217" s="13"/>
      <c r="CN217" s="13"/>
      <c r="CO217" s="13"/>
      <c r="CP217" s="13"/>
      <c r="CQ217" s="13"/>
      <c r="CR217" s="13"/>
      <c r="CS217" s="13"/>
      <c r="CT217" s="13"/>
      <c r="CU217" s="13"/>
      <c r="CV217" s="13"/>
      <c r="CW217" s="13"/>
      <c r="CX217" s="13"/>
      <c r="CY217" s="13"/>
      <c r="CZ217" s="13"/>
      <c r="DA217" s="13"/>
      <c r="DB217" s="13"/>
      <c r="DC217" s="13"/>
      <c r="DD217" s="13"/>
      <c r="DE217" s="13"/>
      <c r="DF217" s="13"/>
      <c r="DG217" s="13"/>
      <c r="DH217" s="13"/>
      <c r="DI217" s="13"/>
      <c r="DJ217" s="13"/>
      <c r="DK217" s="13"/>
      <c r="DL217" s="13"/>
      <c r="DM217" s="13"/>
      <c r="DN217" s="13"/>
      <c r="DO217" s="13"/>
      <c r="DP217" s="13"/>
      <c r="DQ217" s="13"/>
      <c r="DR217" s="13"/>
      <c r="DS217" s="13"/>
      <c r="DT217" s="13"/>
      <c r="DU217" s="13"/>
      <c r="DV217" s="13"/>
      <c r="DW217" s="13"/>
      <c r="DX217" s="13"/>
      <c r="DY217" s="13"/>
      <c r="DZ217" s="13"/>
      <c r="EA217" s="13"/>
    </row>
    <row r="218" spans="1:131" x14ac:dyDescent="0.4">
      <c r="A218" s="13"/>
      <c r="B218" s="15">
        <v>1709</v>
      </c>
      <c r="C218" s="54">
        <v>-25.000000000000011</v>
      </c>
      <c r="D218" s="54"/>
      <c r="E218" s="35"/>
      <c r="F218" s="69">
        <v>9.939148073022313</v>
      </c>
      <c r="G218" s="54">
        <v>43.927355278093081</v>
      </c>
      <c r="H218" s="54"/>
      <c r="I218" s="54">
        <v>73.012048192771076</v>
      </c>
      <c r="J218" s="54">
        <v>31.720430107526877</v>
      </c>
      <c r="K218" s="54">
        <v>21.076689363318238</v>
      </c>
      <c r="L218" s="54">
        <v>40.04489212940485</v>
      </c>
      <c r="M218" s="54">
        <v>44.148529934986946</v>
      </c>
      <c r="N218" s="54">
        <v>-16.703621581670358</v>
      </c>
      <c r="O218" s="54"/>
      <c r="P218" s="54">
        <v>22.373397238539017</v>
      </c>
      <c r="Q218" s="54"/>
      <c r="R218" s="54" t="s">
        <v>75</v>
      </c>
      <c r="S218" s="54">
        <v>19.185448869260647</v>
      </c>
      <c r="T218" s="54"/>
      <c r="U218" s="54"/>
      <c r="V218" s="54"/>
      <c r="W218" s="54"/>
      <c r="X218" s="54"/>
      <c r="Y218" s="54"/>
      <c r="Z218" s="54">
        <f t="shared" si="42"/>
        <v>23.974937964113881</v>
      </c>
      <c r="AA218" s="54">
        <f t="shared" si="43"/>
        <v>22.373397238539017</v>
      </c>
      <c r="AB218" s="54">
        <f t="shared" si="52"/>
        <v>6.1598975511471545</v>
      </c>
      <c r="AC218" s="54">
        <f t="shared" si="44"/>
        <v>73.012048192771076</v>
      </c>
      <c r="AD218" s="54">
        <f t="shared" si="45"/>
        <v>12</v>
      </c>
      <c r="AE218" s="54">
        <f t="array" ref="AE218">SUM(IF($C218:$Y218&lt;0,1,0))</f>
        <v>2</v>
      </c>
      <c r="AF218" s="54">
        <f t="shared" si="46"/>
        <v>16.666666666666668</v>
      </c>
      <c r="AG218" s="54">
        <f t="shared" si="53"/>
        <v>36.111111111111107</v>
      </c>
      <c r="AH218" s="54">
        <f t="array" ref="AH218">SUM(IF($C218:$Y218&gt;20,1,0))</f>
        <v>8</v>
      </c>
      <c r="AI218" s="54">
        <f t="shared" si="47"/>
        <v>66.666666666666657</v>
      </c>
      <c r="AJ218" s="54">
        <f t="shared" si="54"/>
        <v>19.444444444444443</v>
      </c>
      <c r="AK218" s="54">
        <f t="array" ref="AK218">SUM(IF($C218:$Y218&gt;40,1,0))</f>
        <v>5</v>
      </c>
      <c r="AL218" s="54">
        <f t="shared" si="48"/>
        <v>41.666666666666671</v>
      </c>
      <c r="AM218" s="54">
        <f t="shared" si="55"/>
        <v>12.5</v>
      </c>
      <c r="AN218" s="54">
        <f t="shared" si="49"/>
        <v>28.872431760525266</v>
      </c>
      <c r="AO218" s="54">
        <f t="shared" si="50"/>
        <v>27.046913673032947</v>
      </c>
      <c r="AP218" s="54"/>
      <c r="AQ218" s="54">
        <f t="shared" si="51"/>
        <v>73.012048192771076</v>
      </c>
      <c r="AR218" s="14"/>
      <c r="AS218" s="14"/>
      <c r="AT218" s="14"/>
      <c r="AU218" s="14"/>
      <c r="AV218" s="14"/>
      <c r="AW218" s="14"/>
      <c r="AX218" s="14"/>
      <c r="AY218" s="13"/>
      <c r="AZ218" s="13"/>
      <c r="BA218" s="13"/>
      <c r="BB218" s="13"/>
      <c r="BC218" s="13"/>
      <c r="BD218" s="13"/>
      <c r="BE218" s="13"/>
      <c r="BF218" s="13"/>
      <c r="BG218" s="13"/>
      <c r="BH218" s="13"/>
      <c r="BI218" s="13"/>
      <c r="BJ218" s="13"/>
      <c r="BK218" s="13"/>
      <c r="BL218" s="13"/>
      <c r="BM218" s="13"/>
      <c r="BN218" s="13"/>
      <c r="BO218" s="13"/>
      <c r="BP218" s="13"/>
      <c r="BQ218" s="13"/>
      <c r="BR218" s="13"/>
      <c r="BS218" s="13"/>
      <c r="BT218" s="13"/>
      <c r="BU218" s="13"/>
      <c r="BV218" s="13"/>
      <c r="BW218" s="13"/>
      <c r="BX218" s="13"/>
      <c r="BY218" s="13"/>
      <c r="BZ218" s="13"/>
      <c r="CA218" s="13"/>
      <c r="CB218" s="13"/>
      <c r="CC218" s="13"/>
      <c r="CD218" s="13"/>
      <c r="CE218" s="13"/>
      <c r="CF218" s="13"/>
      <c r="CG218" s="13"/>
      <c r="CH218" s="13"/>
      <c r="CI218" s="13"/>
      <c r="CJ218" s="13"/>
      <c r="CK218" s="13"/>
      <c r="CL218" s="13"/>
      <c r="CM218" s="13"/>
      <c r="CN218" s="13"/>
      <c r="CO218" s="13"/>
      <c r="CP218" s="13"/>
      <c r="CQ218" s="13"/>
      <c r="CR218" s="13"/>
      <c r="CS218" s="13"/>
      <c r="CT218" s="13"/>
      <c r="CU218" s="13"/>
      <c r="CV218" s="13"/>
      <c r="CW218" s="13"/>
      <c r="CX218" s="13"/>
      <c r="CY218" s="13"/>
      <c r="CZ218" s="13"/>
      <c r="DA218" s="13"/>
      <c r="DB218" s="13"/>
      <c r="DC218" s="13"/>
      <c r="DD218" s="13"/>
      <c r="DE218" s="13"/>
      <c r="DF218" s="13"/>
      <c r="DG218" s="13"/>
      <c r="DH218" s="13"/>
      <c r="DI218" s="13"/>
      <c r="DJ218" s="13"/>
      <c r="DK218" s="13"/>
      <c r="DL218" s="13"/>
      <c r="DM218" s="13"/>
      <c r="DN218" s="13"/>
      <c r="DO218" s="13"/>
      <c r="DP218" s="13"/>
      <c r="DQ218" s="13"/>
      <c r="DR218" s="13"/>
      <c r="DS218" s="13"/>
      <c r="DT218" s="13"/>
      <c r="DU218" s="13"/>
      <c r="DV218" s="13"/>
      <c r="DW218" s="13"/>
      <c r="DX218" s="13"/>
      <c r="DY218" s="13"/>
      <c r="DZ218" s="13"/>
      <c r="EA218" s="13"/>
    </row>
    <row r="219" spans="1:131" x14ac:dyDescent="0.4">
      <c r="A219" s="13"/>
      <c r="B219" s="15">
        <v>1710</v>
      </c>
      <c r="C219" s="54">
        <v>-25</v>
      </c>
      <c r="D219" s="54"/>
      <c r="E219" s="35"/>
      <c r="F219" s="69">
        <v>4.6125461254612548</v>
      </c>
      <c r="G219" s="54">
        <v>-56.309148264984231</v>
      </c>
      <c r="H219" s="54"/>
      <c r="I219" s="54">
        <v>-46.378830083565461</v>
      </c>
      <c r="J219" s="54">
        <v>10.204081632653072</v>
      </c>
      <c r="K219" s="54">
        <v>3.8657407407407467</v>
      </c>
      <c r="L219" s="54">
        <v>-6.8720829413101985</v>
      </c>
      <c r="M219" s="54">
        <v>5.5118110236220375</v>
      </c>
      <c r="N219" s="54">
        <v>36.645962732919266</v>
      </c>
      <c r="O219" s="54"/>
      <c r="P219" s="54">
        <v>-7.9797979797979757</v>
      </c>
      <c r="Q219" s="54"/>
      <c r="R219" s="54">
        <v>-3.0112247305619233</v>
      </c>
      <c r="S219" s="54">
        <v>14.254682953646469</v>
      </c>
      <c r="T219" s="54"/>
      <c r="U219" s="54"/>
      <c r="V219" s="54"/>
      <c r="W219" s="54"/>
      <c r="X219" s="54"/>
      <c r="Y219" s="54"/>
      <c r="Z219" s="54">
        <f t="shared" si="42"/>
        <v>-5.8713548992647455</v>
      </c>
      <c r="AA219" s="54">
        <f t="shared" si="43"/>
        <v>0.4272580050894117</v>
      </c>
      <c r="AB219" s="54">
        <f t="shared" si="52"/>
        <v>5.8951336029234938</v>
      </c>
      <c r="AC219" s="54">
        <f t="shared" si="44"/>
        <v>36.645962732919266</v>
      </c>
      <c r="AD219" s="54">
        <f t="shared" si="45"/>
        <v>12</v>
      </c>
      <c r="AE219" s="54">
        <f t="array" ref="AE219">SUM(IF($C219:$Y219&lt;0,1,0))</f>
        <v>6</v>
      </c>
      <c r="AF219" s="54">
        <f t="shared" si="46"/>
        <v>50</v>
      </c>
      <c r="AG219" s="54">
        <f t="shared" si="53"/>
        <v>37.499999999999993</v>
      </c>
      <c r="AH219" s="54">
        <f t="array" ref="AH219">SUM(IF($C219:$Y219&gt;20,1,0))</f>
        <v>1</v>
      </c>
      <c r="AI219" s="54">
        <f t="shared" si="47"/>
        <v>8.3333333333333321</v>
      </c>
      <c r="AJ219" s="54">
        <f t="shared" si="54"/>
        <v>20.833333333333332</v>
      </c>
      <c r="AK219" s="54">
        <f t="array" ref="AK219">SUM(IF($C219:$Y219&gt;40,1,0))</f>
        <v>0</v>
      </c>
      <c r="AL219" s="54">
        <f t="shared" si="48"/>
        <v>0</v>
      </c>
      <c r="AM219" s="54">
        <f t="shared" si="55"/>
        <v>12.5</v>
      </c>
      <c r="AN219" s="54">
        <f t="shared" si="49"/>
        <v>-4.1323871628342665</v>
      </c>
      <c r="AO219" s="54">
        <f t="shared" si="50"/>
        <v>3.8657407407407467</v>
      </c>
      <c r="AP219" s="54"/>
      <c r="AQ219" s="54">
        <f t="shared" si="51"/>
        <v>36.645962732919266</v>
      </c>
      <c r="AR219" s="14"/>
      <c r="AS219" s="14"/>
      <c r="AT219" s="14"/>
      <c r="AU219" s="14"/>
      <c r="AV219" s="14"/>
      <c r="AW219" s="14"/>
      <c r="AX219" s="14"/>
      <c r="AY219" s="13"/>
      <c r="AZ219" s="13"/>
      <c r="BA219" s="13"/>
      <c r="BB219" s="13"/>
      <c r="BC219" s="13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  <c r="BN219" s="13"/>
      <c r="BO219" s="13"/>
      <c r="BP219" s="13"/>
      <c r="BQ219" s="13"/>
      <c r="BR219" s="13"/>
      <c r="BS219" s="13"/>
      <c r="BT219" s="13"/>
      <c r="BU219" s="13"/>
      <c r="BV219" s="13"/>
      <c r="BW219" s="13"/>
      <c r="BX219" s="13"/>
      <c r="BY219" s="13"/>
      <c r="BZ219" s="13"/>
      <c r="CA219" s="13"/>
      <c r="CB219" s="13"/>
      <c r="CC219" s="13"/>
      <c r="CD219" s="13"/>
      <c r="CE219" s="13"/>
      <c r="CF219" s="13"/>
      <c r="CG219" s="13"/>
      <c r="CH219" s="13"/>
      <c r="CI219" s="13"/>
      <c r="CJ219" s="13"/>
      <c r="CK219" s="13"/>
      <c r="CL219" s="13"/>
      <c r="CM219" s="13"/>
      <c r="CN219" s="13"/>
      <c r="CO219" s="13"/>
      <c r="CP219" s="13"/>
      <c r="CQ219" s="13"/>
      <c r="CR219" s="13"/>
      <c r="CS219" s="13"/>
      <c r="CT219" s="13"/>
      <c r="CU219" s="13"/>
      <c r="CV219" s="13"/>
      <c r="CW219" s="13"/>
      <c r="CX219" s="13"/>
      <c r="CY219" s="13"/>
      <c r="CZ219" s="13"/>
      <c r="DA219" s="13"/>
      <c r="DB219" s="13"/>
      <c r="DC219" s="13"/>
      <c r="DD219" s="13"/>
      <c r="DE219" s="13"/>
      <c r="DF219" s="13"/>
      <c r="DG219" s="13"/>
      <c r="DH219" s="13"/>
      <c r="DI219" s="13"/>
      <c r="DJ219" s="13"/>
      <c r="DK219" s="13"/>
      <c r="DL219" s="13"/>
      <c r="DM219" s="13"/>
      <c r="DN219" s="13"/>
      <c r="DO219" s="13"/>
      <c r="DP219" s="13"/>
      <c r="DQ219" s="13"/>
      <c r="DR219" s="13"/>
      <c r="DS219" s="13"/>
      <c r="DT219" s="13"/>
      <c r="DU219" s="13"/>
      <c r="DV219" s="13"/>
      <c r="DW219" s="13"/>
      <c r="DX219" s="13"/>
      <c r="DY219" s="13"/>
      <c r="DZ219" s="13"/>
      <c r="EA219" s="13"/>
    </row>
    <row r="220" spans="1:131" x14ac:dyDescent="0.4">
      <c r="A220" s="13"/>
      <c r="B220" s="15">
        <v>1711</v>
      </c>
      <c r="C220" s="54">
        <v>-11.111111111111105</v>
      </c>
      <c r="D220" s="54"/>
      <c r="E220" s="35"/>
      <c r="F220" s="69">
        <v>-14.109347442680775</v>
      </c>
      <c r="G220" s="54">
        <v>-26.714801444043324</v>
      </c>
      <c r="H220" s="54"/>
      <c r="I220" s="54">
        <v>3.8961038961038863</v>
      </c>
      <c r="J220" s="54">
        <v>2.9629629629629672</v>
      </c>
      <c r="K220" s="54">
        <v>-24.744027303754269</v>
      </c>
      <c r="L220" s="54">
        <v>-12.171549942899773</v>
      </c>
      <c r="M220" s="54">
        <v>-2.9850746268656803</v>
      </c>
      <c r="N220" s="54">
        <v>-21.103896103896101</v>
      </c>
      <c r="O220" s="54"/>
      <c r="P220" s="54">
        <v>3.9339929520195156</v>
      </c>
      <c r="Q220" s="54"/>
      <c r="R220" s="54">
        <v>32.99908430538536</v>
      </c>
      <c r="S220" s="54">
        <v>11.029623238423923</v>
      </c>
      <c r="T220" s="54"/>
      <c r="U220" s="54"/>
      <c r="V220" s="54"/>
      <c r="W220" s="54"/>
      <c r="X220" s="54"/>
      <c r="Y220" s="54"/>
      <c r="Z220" s="54">
        <f t="shared" si="42"/>
        <v>-4.8431700516962799</v>
      </c>
      <c r="AA220" s="54">
        <f t="shared" si="43"/>
        <v>-7.0480928689883928</v>
      </c>
      <c r="AB220" s="54">
        <f t="shared" si="52"/>
        <v>4.7664356857773518</v>
      </c>
      <c r="AC220" s="54">
        <f t="shared" si="44"/>
        <v>32.99908430538536</v>
      </c>
      <c r="AD220" s="54">
        <f t="shared" si="45"/>
        <v>12</v>
      </c>
      <c r="AE220" s="54">
        <f t="array" ref="AE220">SUM(IF($C220:$Y220&lt;0,1,0))</f>
        <v>7</v>
      </c>
      <c r="AF220" s="54">
        <f t="shared" si="46"/>
        <v>58.333333333333336</v>
      </c>
      <c r="AG220" s="54">
        <f t="shared" si="53"/>
        <v>38.888888888888893</v>
      </c>
      <c r="AH220" s="54">
        <f t="array" ref="AH220">SUM(IF($C220:$Y220&gt;20,1,0))</f>
        <v>1</v>
      </c>
      <c r="AI220" s="54">
        <f t="shared" si="47"/>
        <v>8.3333333333333321</v>
      </c>
      <c r="AJ220" s="54">
        <f t="shared" si="54"/>
        <v>20.833333333333329</v>
      </c>
      <c r="AK220" s="54">
        <f t="array" ref="AK220">SUM(IF($C220:$Y220&gt;40,1,0))</f>
        <v>0</v>
      </c>
      <c r="AL220" s="54">
        <f t="shared" si="48"/>
        <v>0</v>
      </c>
      <c r="AM220" s="54">
        <f t="shared" si="55"/>
        <v>11.111111111111112</v>
      </c>
      <c r="AN220" s="54">
        <f t="shared" si="49"/>
        <v>-4.2733572281131167</v>
      </c>
      <c r="AO220" s="54">
        <f t="shared" si="50"/>
        <v>-2.9850746268656803</v>
      </c>
      <c r="AP220" s="54"/>
      <c r="AQ220" s="54">
        <f t="shared" si="51"/>
        <v>32.99908430538536</v>
      </c>
      <c r="AR220" s="14"/>
      <c r="AS220" s="14"/>
      <c r="AT220" s="14"/>
      <c r="AU220" s="14"/>
      <c r="AV220" s="14"/>
      <c r="AW220" s="14"/>
      <c r="AX220" s="14"/>
      <c r="AY220" s="13"/>
      <c r="AZ220" s="13"/>
      <c r="BA220" s="13"/>
      <c r="BB220" s="13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3"/>
      <c r="BP220" s="13"/>
      <c r="BQ220" s="13"/>
      <c r="BR220" s="13"/>
      <c r="BS220" s="13"/>
      <c r="BT220" s="13"/>
      <c r="BU220" s="13"/>
      <c r="BV220" s="13"/>
      <c r="BW220" s="13"/>
      <c r="BX220" s="13"/>
      <c r="BY220" s="13"/>
      <c r="BZ220" s="13"/>
      <c r="CA220" s="13"/>
      <c r="CB220" s="13"/>
      <c r="CC220" s="13"/>
      <c r="CD220" s="13"/>
      <c r="CE220" s="13"/>
      <c r="CF220" s="13"/>
      <c r="CG220" s="13"/>
      <c r="CH220" s="13"/>
      <c r="CI220" s="13"/>
      <c r="CJ220" s="13"/>
      <c r="CK220" s="13"/>
      <c r="CL220" s="13"/>
      <c r="CM220" s="13"/>
      <c r="CN220" s="13"/>
      <c r="CO220" s="13"/>
      <c r="CP220" s="13"/>
      <c r="CQ220" s="13"/>
      <c r="CR220" s="13"/>
      <c r="CS220" s="13"/>
      <c r="CT220" s="13"/>
      <c r="CU220" s="13"/>
      <c r="CV220" s="13"/>
      <c r="CW220" s="13"/>
      <c r="CX220" s="13"/>
      <c r="CY220" s="13"/>
      <c r="CZ220" s="13"/>
      <c r="DA220" s="13"/>
      <c r="DB220" s="13"/>
      <c r="DC220" s="13"/>
      <c r="DD220" s="13"/>
      <c r="DE220" s="13"/>
      <c r="DF220" s="13"/>
      <c r="DG220" s="13"/>
      <c r="DH220" s="13"/>
      <c r="DI220" s="13"/>
      <c r="DJ220" s="13"/>
      <c r="DK220" s="13"/>
      <c r="DL220" s="13"/>
      <c r="DM220" s="13"/>
      <c r="DN220" s="13"/>
      <c r="DO220" s="13"/>
      <c r="DP220" s="13"/>
      <c r="DQ220" s="13"/>
      <c r="DR220" s="13"/>
      <c r="DS220" s="13"/>
      <c r="DT220" s="13"/>
      <c r="DU220" s="13"/>
      <c r="DV220" s="13"/>
      <c r="DW220" s="13"/>
      <c r="DX220" s="13"/>
      <c r="DY220" s="13"/>
      <c r="DZ220" s="13"/>
      <c r="EA220" s="13"/>
    </row>
    <row r="221" spans="1:131" x14ac:dyDescent="0.4">
      <c r="A221" s="13"/>
      <c r="B221" s="15">
        <v>1712</v>
      </c>
      <c r="C221" s="54">
        <v>-12.500000000000011</v>
      </c>
      <c r="D221" s="54"/>
      <c r="E221" s="35"/>
      <c r="F221" s="69">
        <v>14.989733059548255</v>
      </c>
      <c r="G221" s="54">
        <v>41.625615763546797</v>
      </c>
      <c r="H221" s="54"/>
      <c r="I221" s="54">
        <v>30.25</v>
      </c>
      <c r="J221" s="54">
        <v>23.920863309352502</v>
      </c>
      <c r="K221" s="54">
        <v>-7.4829931972789083</v>
      </c>
      <c r="L221" s="54">
        <v>-4.2654959160937089</v>
      </c>
      <c r="M221" s="54">
        <v>-16.923076923076895</v>
      </c>
      <c r="N221" s="54">
        <v>-11.111111111111105</v>
      </c>
      <c r="O221" s="54"/>
      <c r="P221" s="54">
        <v>-1.9686086725192862</v>
      </c>
      <c r="Q221" s="54"/>
      <c r="R221" s="54">
        <v>-6.1172101101520493</v>
      </c>
      <c r="S221" s="54">
        <v>-26.709577969420486</v>
      </c>
      <c r="T221" s="54"/>
      <c r="U221" s="54"/>
      <c r="V221" s="54"/>
      <c r="W221" s="54"/>
      <c r="X221" s="54"/>
      <c r="Y221" s="54"/>
      <c r="Z221" s="54">
        <f t="shared" si="42"/>
        <v>1.9756781860662589</v>
      </c>
      <c r="AA221" s="54">
        <f t="shared" si="43"/>
        <v>-5.1913530131228791</v>
      </c>
      <c r="AB221" s="54">
        <f t="shared" si="52"/>
        <v>3.3320697313597023</v>
      </c>
      <c r="AC221" s="54">
        <f t="shared" si="44"/>
        <v>41.625615763546797</v>
      </c>
      <c r="AD221" s="54">
        <f t="shared" si="45"/>
        <v>12</v>
      </c>
      <c r="AE221" s="54">
        <f t="array" ref="AE221">SUM(IF($C221:$Y221&lt;0,1,0))</f>
        <v>8</v>
      </c>
      <c r="AF221" s="54">
        <f t="shared" si="46"/>
        <v>66.666666666666671</v>
      </c>
      <c r="AG221" s="54">
        <f t="shared" si="53"/>
        <v>43.055555555555564</v>
      </c>
      <c r="AH221" s="54">
        <f t="array" ref="AH221">SUM(IF($C221:$Y221&gt;20,1,0))</f>
        <v>3</v>
      </c>
      <c r="AI221" s="54">
        <f t="shared" si="47"/>
        <v>25</v>
      </c>
      <c r="AJ221" s="54">
        <f t="shared" si="54"/>
        <v>23.611111111111104</v>
      </c>
      <c r="AK221" s="54">
        <f t="array" ref="AK221">SUM(IF($C221:$Y221&gt;40,1,0))</f>
        <v>1</v>
      </c>
      <c r="AL221" s="54">
        <f t="shared" si="48"/>
        <v>8.3333333333333321</v>
      </c>
      <c r="AM221" s="54">
        <f t="shared" si="55"/>
        <v>12.5</v>
      </c>
      <c r="AN221" s="54">
        <f t="shared" si="49"/>
        <v>3.2916489302541021</v>
      </c>
      <c r="AO221" s="54">
        <f t="shared" si="50"/>
        <v>-4.2654959160937089</v>
      </c>
      <c r="AP221" s="54"/>
      <c r="AQ221" s="54">
        <f t="shared" si="51"/>
        <v>41.625615763546797</v>
      </c>
      <c r="AR221" s="14"/>
      <c r="AS221" s="14"/>
      <c r="AT221" s="14"/>
      <c r="AU221" s="14"/>
      <c r="AV221" s="14"/>
      <c r="AW221" s="14"/>
      <c r="AX221" s="14"/>
      <c r="AY221" s="13"/>
      <c r="AZ221" s="13"/>
      <c r="BA221" s="13"/>
      <c r="BB221" s="13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  <c r="BO221" s="13"/>
      <c r="BP221" s="13"/>
      <c r="BQ221" s="13"/>
      <c r="BR221" s="13"/>
      <c r="BS221" s="13"/>
      <c r="BT221" s="13"/>
      <c r="BU221" s="13"/>
      <c r="BV221" s="13"/>
      <c r="BW221" s="13"/>
      <c r="BX221" s="13"/>
      <c r="BY221" s="13"/>
      <c r="BZ221" s="13"/>
      <c r="CA221" s="13"/>
      <c r="CB221" s="13"/>
      <c r="CC221" s="13"/>
      <c r="CD221" s="13"/>
      <c r="CE221" s="13"/>
      <c r="CF221" s="13"/>
      <c r="CG221" s="13"/>
      <c r="CH221" s="13"/>
      <c r="CI221" s="13"/>
      <c r="CJ221" s="13"/>
      <c r="CK221" s="13"/>
      <c r="CL221" s="13"/>
      <c r="CM221" s="13"/>
      <c r="CN221" s="13"/>
      <c r="CO221" s="13"/>
      <c r="CP221" s="13"/>
      <c r="CQ221" s="13"/>
      <c r="CR221" s="13"/>
      <c r="CS221" s="13"/>
      <c r="CT221" s="13"/>
      <c r="CU221" s="13"/>
      <c r="CV221" s="13"/>
      <c r="CW221" s="13"/>
      <c r="CX221" s="13"/>
      <c r="CY221" s="13"/>
      <c r="CZ221" s="13"/>
      <c r="DA221" s="13"/>
      <c r="DB221" s="13"/>
      <c r="DC221" s="13"/>
      <c r="DD221" s="13"/>
      <c r="DE221" s="13"/>
      <c r="DF221" s="13"/>
      <c r="DG221" s="13"/>
      <c r="DH221" s="13"/>
      <c r="DI221" s="13"/>
      <c r="DJ221" s="13"/>
      <c r="DK221" s="13"/>
      <c r="DL221" s="13"/>
      <c r="DM221" s="13"/>
      <c r="DN221" s="13"/>
      <c r="DO221" s="13"/>
      <c r="DP221" s="13"/>
      <c r="DQ221" s="13"/>
      <c r="DR221" s="13"/>
      <c r="DS221" s="13"/>
      <c r="DT221" s="13"/>
      <c r="DU221" s="13"/>
      <c r="DV221" s="13"/>
      <c r="DW221" s="13"/>
      <c r="DX221" s="13"/>
      <c r="DY221" s="13"/>
      <c r="DZ221" s="13"/>
      <c r="EA221" s="13"/>
    </row>
    <row r="222" spans="1:131" x14ac:dyDescent="0.4">
      <c r="A222" s="13"/>
      <c r="B222" s="15">
        <v>1713</v>
      </c>
      <c r="C222" s="54">
        <v>28.57142857142858</v>
      </c>
      <c r="D222" s="54"/>
      <c r="E222" s="35"/>
      <c r="F222" s="69">
        <v>3.3928571428571428</v>
      </c>
      <c r="G222" s="54">
        <v>2.0869565217391362</v>
      </c>
      <c r="H222" s="54"/>
      <c r="I222" s="54">
        <v>-12.667946257197704</v>
      </c>
      <c r="J222" s="54">
        <v>22.351233671988414</v>
      </c>
      <c r="K222" s="54">
        <v>8.5784313725490335</v>
      </c>
      <c r="L222" s="54">
        <v>5.9955566937432536</v>
      </c>
      <c r="M222" s="54">
        <v>-6.4814814814814659</v>
      </c>
      <c r="N222" s="54">
        <v>12.5</v>
      </c>
      <c r="O222" s="54"/>
      <c r="P222" s="54">
        <v>-0.3505463184730111</v>
      </c>
      <c r="Q222" s="54"/>
      <c r="R222" s="54">
        <v>-6.7343144661994199</v>
      </c>
      <c r="S222" s="54">
        <v>-5.428473881870949</v>
      </c>
      <c r="T222" s="54"/>
      <c r="U222" s="54"/>
      <c r="V222" s="54"/>
      <c r="W222" s="54"/>
      <c r="X222" s="54"/>
      <c r="Y222" s="54"/>
      <c r="Z222" s="54">
        <f t="shared" si="42"/>
        <v>4.317808464090251</v>
      </c>
      <c r="AA222" s="54">
        <f t="shared" si="43"/>
        <v>2.7399068322981392</v>
      </c>
      <c r="AB222" s="54">
        <f t="shared" si="52"/>
        <v>4.1834638941242881</v>
      </c>
      <c r="AC222" s="54">
        <f t="shared" si="44"/>
        <v>28.57142857142858</v>
      </c>
      <c r="AD222" s="54">
        <f t="shared" si="45"/>
        <v>12</v>
      </c>
      <c r="AE222" s="54">
        <f t="array" ref="AE222">SUM(IF($C222:$Y222&lt;0,1,0))</f>
        <v>5</v>
      </c>
      <c r="AF222" s="54">
        <f t="shared" si="46"/>
        <v>41.666666666666664</v>
      </c>
      <c r="AG222" s="54">
        <f t="shared" si="53"/>
        <v>38.888888888888893</v>
      </c>
      <c r="AH222" s="54">
        <f t="array" ref="AH222">SUM(IF($C222:$Y222&gt;20,1,0))</f>
        <v>2</v>
      </c>
      <c r="AI222" s="54">
        <f t="shared" si="47"/>
        <v>16.666666666666664</v>
      </c>
      <c r="AJ222" s="54">
        <f t="shared" si="54"/>
        <v>26.388888888888882</v>
      </c>
      <c r="AK222" s="54">
        <f t="array" ref="AK222">SUM(IF($C222:$Y222&gt;40,1,0))</f>
        <v>0</v>
      </c>
      <c r="AL222" s="54">
        <f t="shared" si="48"/>
        <v>0</v>
      </c>
      <c r="AM222" s="54">
        <f t="shared" si="55"/>
        <v>12.5</v>
      </c>
      <c r="AN222" s="54">
        <f t="shared" si="49"/>
        <v>2.1129339088776757</v>
      </c>
      <c r="AO222" s="54">
        <f t="shared" si="50"/>
        <v>2.0869565217391362</v>
      </c>
      <c r="AP222" s="54"/>
      <c r="AQ222" s="54">
        <f t="shared" si="51"/>
        <v>22.351233671988414</v>
      </c>
      <c r="AR222" s="14"/>
      <c r="AS222" s="14"/>
      <c r="AT222" s="14"/>
      <c r="AU222" s="14"/>
      <c r="AV222" s="14"/>
      <c r="AW222" s="14"/>
      <c r="AX222" s="14"/>
      <c r="AY222" s="13"/>
      <c r="AZ222" s="13"/>
      <c r="BA222" s="13"/>
      <c r="BB222" s="13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  <c r="BW222" s="13"/>
      <c r="BX222" s="13"/>
      <c r="BY222" s="13"/>
      <c r="BZ222" s="13"/>
      <c r="CA222" s="13"/>
      <c r="CB222" s="13"/>
      <c r="CC222" s="13"/>
      <c r="CD222" s="13"/>
      <c r="CE222" s="13"/>
      <c r="CF222" s="13"/>
      <c r="CG222" s="13"/>
      <c r="CH222" s="13"/>
      <c r="CI222" s="13"/>
      <c r="CJ222" s="13"/>
      <c r="CK222" s="13"/>
      <c r="CL222" s="13"/>
      <c r="CM222" s="13"/>
      <c r="CN222" s="13"/>
      <c r="CO222" s="13"/>
      <c r="CP222" s="13"/>
      <c r="CQ222" s="13"/>
      <c r="CR222" s="13"/>
      <c r="CS222" s="13"/>
      <c r="CT222" s="13"/>
      <c r="CU222" s="13"/>
      <c r="CV222" s="13"/>
      <c r="CW222" s="13"/>
      <c r="CX222" s="13"/>
      <c r="CY222" s="13"/>
      <c r="CZ222" s="13"/>
      <c r="DA222" s="13"/>
      <c r="DB222" s="13"/>
      <c r="DC222" s="13"/>
      <c r="DD222" s="13"/>
      <c r="DE222" s="13"/>
      <c r="DF222" s="13"/>
      <c r="DG222" s="13"/>
      <c r="DH222" s="13"/>
      <c r="DI222" s="13"/>
      <c r="DJ222" s="13"/>
      <c r="DK222" s="13"/>
      <c r="DL222" s="13"/>
      <c r="DM222" s="13"/>
      <c r="DN222" s="13"/>
      <c r="DO222" s="13"/>
      <c r="DP222" s="13"/>
      <c r="DQ222" s="13"/>
      <c r="DR222" s="13"/>
      <c r="DS222" s="13"/>
      <c r="DT222" s="13"/>
      <c r="DU222" s="13"/>
      <c r="DV222" s="13"/>
      <c r="DW222" s="13"/>
      <c r="DX222" s="13"/>
      <c r="DY222" s="13"/>
      <c r="DZ222" s="13"/>
      <c r="EA222" s="13"/>
    </row>
    <row r="223" spans="1:131" x14ac:dyDescent="0.4">
      <c r="A223" s="13"/>
      <c r="B223" s="15">
        <v>1714</v>
      </c>
      <c r="C223" s="54">
        <v>0</v>
      </c>
      <c r="D223" s="54"/>
      <c r="E223" s="35"/>
      <c r="F223" s="69">
        <v>6.2176165803108807</v>
      </c>
      <c r="G223" s="54">
        <v>-15.67291311754685</v>
      </c>
      <c r="H223" s="54"/>
      <c r="I223" s="54">
        <v>-0.219780219780219</v>
      </c>
      <c r="J223" s="54">
        <v>-32.384341637010685</v>
      </c>
      <c r="K223" s="54">
        <v>5.643340857787793</v>
      </c>
      <c r="L223" s="54">
        <v>-3.4074469669987728</v>
      </c>
      <c r="M223" s="54">
        <v>4.9504950495049327</v>
      </c>
      <c r="N223" s="54"/>
      <c r="O223" s="54"/>
      <c r="P223" s="54">
        <v>-8.0462155804621531</v>
      </c>
      <c r="Q223" s="54"/>
      <c r="R223" s="54">
        <v>19.779690905581827</v>
      </c>
      <c r="S223" s="54">
        <v>6.5439619563330886</v>
      </c>
      <c r="T223" s="54"/>
      <c r="U223" s="54"/>
      <c r="V223" s="54"/>
      <c r="W223" s="54"/>
      <c r="X223" s="54"/>
      <c r="Y223" s="54"/>
      <c r="Z223" s="54">
        <f t="shared" si="42"/>
        <v>-1.5086901974800155</v>
      </c>
      <c r="AA223" s="54">
        <f t="shared" si="43"/>
        <v>0</v>
      </c>
      <c r="AB223" s="54">
        <f t="shared" si="52"/>
        <v>2.2168526989692157</v>
      </c>
      <c r="AC223" s="54">
        <f t="shared" si="44"/>
        <v>19.779690905581827</v>
      </c>
      <c r="AD223" s="54">
        <f t="shared" si="45"/>
        <v>11</v>
      </c>
      <c r="AE223" s="54">
        <f t="array" ref="AE223">SUM(IF($C223:$Y223&lt;0,1,0))</f>
        <v>5</v>
      </c>
      <c r="AF223" s="54">
        <f t="shared" si="46"/>
        <v>45.454545454545453</v>
      </c>
      <c r="AG223" s="54">
        <f t="shared" si="53"/>
        <v>46.464646464646471</v>
      </c>
      <c r="AH223" s="54">
        <f t="array" ref="AH223">SUM(IF($C223:$Y223&gt;20,1,0))</f>
        <v>0</v>
      </c>
      <c r="AI223" s="54">
        <f t="shared" si="47"/>
        <v>0</v>
      </c>
      <c r="AJ223" s="54">
        <f t="shared" si="54"/>
        <v>20.833333333333329</v>
      </c>
      <c r="AK223" s="54">
        <f t="array" ref="AK223">SUM(IF($C223:$Y223&gt;40,1,0))</f>
        <v>0</v>
      </c>
      <c r="AL223" s="54">
        <f t="shared" si="48"/>
        <v>0</v>
      </c>
      <c r="AM223" s="54">
        <f t="shared" si="55"/>
        <v>8.3333333333333339</v>
      </c>
      <c r="AN223" s="54">
        <f t="shared" si="49"/>
        <v>-1.6595592172280171</v>
      </c>
      <c r="AO223" s="54">
        <f t="shared" si="50"/>
        <v>2.3653574148623568</v>
      </c>
      <c r="AP223" s="54"/>
      <c r="AQ223" s="54">
        <f t="shared" si="51"/>
        <v>19.779690905581827</v>
      </c>
      <c r="AR223" s="14"/>
      <c r="AS223" s="14"/>
      <c r="AT223" s="14"/>
      <c r="AU223" s="14"/>
      <c r="AV223" s="14"/>
      <c r="AW223" s="14"/>
      <c r="AX223" s="14"/>
      <c r="AY223" s="13"/>
      <c r="AZ223" s="13"/>
      <c r="BA223" s="13"/>
      <c r="BB223" s="13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3"/>
      <c r="BP223" s="13"/>
      <c r="BQ223" s="13"/>
      <c r="BR223" s="13"/>
      <c r="BS223" s="13"/>
      <c r="BT223" s="13"/>
      <c r="BU223" s="13"/>
      <c r="BV223" s="13"/>
      <c r="BW223" s="13"/>
      <c r="BX223" s="13"/>
      <c r="BY223" s="13"/>
      <c r="BZ223" s="13"/>
      <c r="CA223" s="13"/>
      <c r="CB223" s="13"/>
      <c r="CC223" s="13"/>
      <c r="CD223" s="13"/>
      <c r="CE223" s="13"/>
      <c r="CF223" s="13"/>
      <c r="CG223" s="13"/>
      <c r="CH223" s="13"/>
      <c r="CI223" s="13"/>
      <c r="CJ223" s="13"/>
      <c r="CK223" s="13"/>
      <c r="CL223" s="13"/>
      <c r="CM223" s="13"/>
      <c r="CN223" s="13"/>
      <c r="CO223" s="13"/>
      <c r="CP223" s="13"/>
      <c r="CQ223" s="13"/>
      <c r="CR223" s="13"/>
      <c r="CS223" s="13"/>
      <c r="CT223" s="13"/>
      <c r="CU223" s="13"/>
      <c r="CV223" s="13"/>
      <c r="CW223" s="13"/>
      <c r="CX223" s="13"/>
      <c r="CY223" s="13"/>
      <c r="CZ223" s="13"/>
      <c r="DA223" s="13"/>
      <c r="DB223" s="13"/>
      <c r="DC223" s="13"/>
      <c r="DD223" s="13"/>
      <c r="DE223" s="13"/>
      <c r="DF223" s="13"/>
      <c r="DG223" s="13"/>
      <c r="DH223" s="13"/>
      <c r="DI223" s="13"/>
      <c r="DJ223" s="13"/>
      <c r="DK223" s="13"/>
      <c r="DL223" s="13"/>
      <c r="DM223" s="13"/>
      <c r="DN223" s="13"/>
      <c r="DO223" s="13"/>
      <c r="DP223" s="13"/>
      <c r="DQ223" s="13"/>
      <c r="DR223" s="13"/>
      <c r="DS223" s="13"/>
      <c r="DT223" s="13"/>
      <c r="DU223" s="13"/>
      <c r="DV223" s="13"/>
      <c r="DW223" s="13"/>
      <c r="DX223" s="13"/>
      <c r="DY223" s="13"/>
      <c r="DZ223" s="13"/>
      <c r="EA223" s="13"/>
    </row>
    <row r="224" spans="1:131" x14ac:dyDescent="0.4">
      <c r="A224" s="13"/>
      <c r="B224" s="15">
        <v>1715</v>
      </c>
      <c r="C224" s="54">
        <v>33.333333333333329</v>
      </c>
      <c r="D224" s="54"/>
      <c r="E224" s="35"/>
      <c r="F224" s="69">
        <v>-0.48780487804878048</v>
      </c>
      <c r="G224" s="54">
        <v>-7.6767676767676818</v>
      </c>
      <c r="H224" s="54"/>
      <c r="I224" s="54">
        <v>-27.753303964757702</v>
      </c>
      <c r="J224" s="54">
        <v>-9.2982456140350838</v>
      </c>
      <c r="K224" s="54">
        <v>-8.9743589743589531</v>
      </c>
      <c r="L224" s="54">
        <v>1.630167647908487</v>
      </c>
      <c r="M224" s="54">
        <v>2.8301886792452491</v>
      </c>
      <c r="N224" s="54"/>
      <c r="O224" s="54"/>
      <c r="P224" s="54">
        <v>6.3947856764142132</v>
      </c>
      <c r="Q224" s="54"/>
      <c r="R224" s="54">
        <v>-3.3570514077229219</v>
      </c>
      <c r="S224" s="54">
        <v>1.3515786254873485</v>
      </c>
      <c r="T224" s="54"/>
      <c r="U224" s="54"/>
      <c r="V224" s="54"/>
      <c r="W224" s="54"/>
      <c r="X224" s="54"/>
      <c r="Y224" s="54"/>
      <c r="Z224" s="54">
        <f t="shared" si="42"/>
        <v>-1.0915889593911356</v>
      </c>
      <c r="AA224" s="54">
        <f t="shared" si="43"/>
        <v>-0.48780487804878048</v>
      </c>
      <c r="AB224" s="54">
        <f t="shared" si="52"/>
        <v>-1.5933476537954168</v>
      </c>
      <c r="AC224" s="54">
        <f t="shared" si="44"/>
        <v>33.333333333333329</v>
      </c>
      <c r="AD224" s="54">
        <f t="shared" si="45"/>
        <v>11</v>
      </c>
      <c r="AE224" s="54">
        <f t="array" ref="AE224">SUM(IF($C224:$Y224&lt;0,1,0))</f>
        <v>6</v>
      </c>
      <c r="AF224" s="54">
        <f t="shared" si="46"/>
        <v>54.545454545454547</v>
      </c>
      <c r="AG224" s="54">
        <f t="shared" si="53"/>
        <v>52.777777777777779</v>
      </c>
      <c r="AH224" s="54">
        <f t="array" ref="AH224">SUM(IF($C224:$Y224&gt;20,1,0))</f>
        <v>1</v>
      </c>
      <c r="AI224" s="54">
        <f t="shared" si="47"/>
        <v>9.0909090909090917</v>
      </c>
      <c r="AJ224" s="54">
        <f t="shared" si="54"/>
        <v>11.237373737373737</v>
      </c>
      <c r="AK224" s="54">
        <f t="array" ref="AK224">SUM(IF($C224:$Y224&gt;40,1,0))</f>
        <v>0</v>
      </c>
      <c r="AL224" s="54">
        <f t="shared" si="48"/>
        <v>0</v>
      </c>
      <c r="AM224" s="54">
        <f t="shared" si="55"/>
        <v>1.3888888888888886</v>
      </c>
      <c r="AN224" s="54">
        <f t="shared" si="49"/>
        <v>-4.5340811886635821</v>
      </c>
      <c r="AO224" s="54">
        <f t="shared" si="50"/>
        <v>-1.9224281428858512</v>
      </c>
      <c r="AP224" s="54"/>
      <c r="AQ224" s="54">
        <f t="shared" si="51"/>
        <v>6.3947856764142132</v>
      </c>
      <c r="AR224" s="14"/>
      <c r="AS224" s="14"/>
      <c r="AT224" s="14"/>
      <c r="AU224" s="14"/>
      <c r="AV224" s="14"/>
      <c r="AW224" s="14"/>
      <c r="AX224" s="14"/>
      <c r="AY224" s="13"/>
      <c r="AZ224" s="13"/>
      <c r="BA224" s="13"/>
      <c r="BB224" s="13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13"/>
      <c r="BS224" s="13"/>
      <c r="BT224" s="13"/>
      <c r="BU224" s="13"/>
      <c r="BV224" s="13"/>
      <c r="BW224" s="13"/>
      <c r="BX224" s="13"/>
      <c r="BY224" s="13"/>
      <c r="BZ224" s="13"/>
      <c r="CA224" s="13"/>
      <c r="CB224" s="13"/>
      <c r="CC224" s="13"/>
      <c r="CD224" s="13"/>
      <c r="CE224" s="13"/>
      <c r="CF224" s="13"/>
      <c r="CG224" s="13"/>
      <c r="CH224" s="13"/>
      <c r="CI224" s="13"/>
      <c r="CJ224" s="13"/>
      <c r="CK224" s="13"/>
      <c r="CL224" s="13"/>
      <c r="CM224" s="13"/>
      <c r="CN224" s="13"/>
      <c r="CO224" s="13"/>
      <c r="CP224" s="13"/>
      <c r="CQ224" s="13"/>
      <c r="CR224" s="13"/>
      <c r="CS224" s="13"/>
      <c r="CT224" s="13"/>
      <c r="CU224" s="13"/>
      <c r="CV224" s="13"/>
      <c r="CW224" s="13"/>
      <c r="CX224" s="13"/>
      <c r="CY224" s="13"/>
      <c r="CZ224" s="13"/>
      <c r="DA224" s="13"/>
      <c r="DB224" s="13"/>
      <c r="DC224" s="13"/>
      <c r="DD224" s="13"/>
      <c r="DE224" s="13"/>
      <c r="DF224" s="13"/>
      <c r="DG224" s="13"/>
      <c r="DH224" s="13"/>
      <c r="DI224" s="13"/>
      <c r="DJ224" s="13"/>
      <c r="DK224" s="13"/>
      <c r="DL224" s="13"/>
      <c r="DM224" s="13"/>
      <c r="DN224" s="13"/>
      <c r="DO224" s="13"/>
      <c r="DP224" s="13"/>
      <c r="DQ224" s="13"/>
      <c r="DR224" s="13"/>
      <c r="DS224" s="13"/>
      <c r="DT224" s="13"/>
      <c r="DU224" s="13"/>
      <c r="DV224" s="13"/>
      <c r="DW224" s="13"/>
      <c r="DX224" s="13"/>
      <c r="DY224" s="13"/>
      <c r="DZ224" s="13"/>
      <c r="EA224" s="13"/>
    </row>
    <row r="225" spans="1:131" x14ac:dyDescent="0.4">
      <c r="A225" s="13"/>
      <c r="B225" s="15">
        <v>1716</v>
      </c>
      <c r="C225" s="54">
        <v>-16.666666666666664</v>
      </c>
      <c r="D225" s="54"/>
      <c r="E225" s="35"/>
      <c r="F225" s="69">
        <v>-1.4705882352941175</v>
      </c>
      <c r="G225" s="54">
        <v>-11.816192560175054</v>
      </c>
      <c r="H225" s="54"/>
      <c r="I225" s="54">
        <v>20.731707317073187</v>
      </c>
      <c r="J225" s="54">
        <v>9.2843326885879929</v>
      </c>
      <c r="K225" s="54">
        <v>-0.93896713615023719</v>
      </c>
      <c r="L225" s="54">
        <v>-1.0840881248577183</v>
      </c>
      <c r="M225" s="54">
        <v>-6.4220183486238476</v>
      </c>
      <c r="N225" s="54">
        <v>-43.445057276198561</v>
      </c>
      <c r="O225" s="54"/>
      <c r="P225" s="54">
        <v>-11.915664598420108</v>
      </c>
      <c r="Q225" s="54"/>
      <c r="R225" s="54">
        <v>-10.496520986687209</v>
      </c>
      <c r="S225" s="54">
        <v>-2.4812455346511109</v>
      </c>
      <c r="T225" s="54"/>
      <c r="U225" s="54"/>
      <c r="V225" s="54"/>
      <c r="W225" s="54"/>
      <c r="X225" s="54"/>
      <c r="Y225" s="54"/>
      <c r="Z225" s="54">
        <f t="shared" si="42"/>
        <v>-6.3934141218386209</v>
      </c>
      <c r="AA225" s="54">
        <f t="shared" si="43"/>
        <v>-4.451631941637479</v>
      </c>
      <c r="AB225" s="54">
        <f t="shared" si="52"/>
        <v>-2.4064959782498989</v>
      </c>
      <c r="AC225" s="54">
        <f t="shared" si="44"/>
        <v>20.731707317073187</v>
      </c>
      <c r="AD225" s="54">
        <f t="shared" si="45"/>
        <v>12</v>
      </c>
      <c r="AE225" s="54">
        <f t="array" ref="AE225">SUM(IF($C225:$Y225&lt;0,1,0))</f>
        <v>10</v>
      </c>
      <c r="AF225" s="54">
        <f t="shared" si="46"/>
        <v>83.333333333333329</v>
      </c>
      <c r="AG225" s="54">
        <f t="shared" si="53"/>
        <v>58.333333333333336</v>
      </c>
      <c r="AH225" s="54">
        <f t="array" ref="AH225">SUM(IF($C225:$Y225&gt;20,1,0))</f>
        <v>1</v>
      </c>
      <c r="AI225" s="54">
        <f t="shared" si="47"/>
        <v>8.3333333333333321</v>
      </c>
      <c r="AJ225" s="54">
        <f t="shared" si="54"/>
        <v>11.237373737373737</v>
      </c>
      <c r="AK225" s="54">
        <f t="array" ref="AK225">SUM(IF($C225:$Y225&gt;40,1,0))</f>
        <v>0</v>
      </c>
      <c r="AL225" s="54">
        <f t="shared" si="48"/>
        <v>0</v>
      </c>
      <c r="AM225" s="54">
        <f t="shared" si="55"/>
        <v>1.3888888888888886</v>
      </c>
      <c r="AN225" s="54">
        <f t="shared" si="49"/>
        <v>-5.4594820723087985</v>
      </c>
      <c r="AO225" s="54">
        <f t="shared" si="50"/>
        <v>-2.4812455346511109</v>
      </c>
      <c r="AP225" s="54"/>
      <c r="AQ225" s="54">
        <f t="shared" si="51"/>
        <v>20.731707317073187</v>
      </c>
      <c r="AR225" s="14"/>
      <c r="AS225" s="14"/>
      <c r="AT225" s="14"/>
      <c r="AU225" s="14"/>
      <c r="AV225" s="14"/>
      <c r="AW225" s="14"/>
      <c r="AX225" s="14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  <c r="CU225" s="13"/>
      <c r="CV225" s="13"/>
      <c r="CW225" s="13"/>
      <c r="CX225" s="13"/>
      <c r="CY225" s="13"/>
      <c r="CZ225" s="13"/>
      <c r="DA225" s="13"/>
      <c r="DB225" s="13"/>
      <c r="DC225" s="13"/>
      <c r="DD225" s="13"/>
      <c r="DE225" s="13"/>
      <c r="DF225" s="13"/>
      <c r="DG225" s="13"/>
      <c r="DH225" s="13"/>
      <c r="DI225" s="13"/>
      <c r="DJ225" s="13"/>
      <c r="DK225" s="13"/>
      <c r="DL225" s="13"/>
      <c r="DM225" s="13"/>
      <c r="DN225" s="13"/>
      <c r="DO225" s="13"/>
      <c r="DP225" s="13"/>
      <c r="DQ225" s="13"/>
      <c r="DR225" s="13"/>
      <c r="DS225" s="13"/>
      <c r="DT225" s="13"/>
      <c r="DU225" s="13"/>
      <c r="DV225" s="13"/>
      <c r="DW225" s="13"/>
      <c r="DX225" s="13"/>
      <c r="DY225" s="13"/>
      <c r="DZ225" s="13"/>
      <c r="EA225" s="13"/>
    </row>
    <row r="226" spans="1:131" x14ac:dyDescent="0.4">
      <c r="A226" s="13"/>
      <c r="B226" s="15">
        <v>1717</v>
      </c>
      <c r="C226" s="54">
        <v>0</v>
      </c>
      <c r="D226" s="54"/>
      <c r="E226" s="35"/>
      <c r="F226" s="69">
        <v>-0.66334991708126034</v>
      </c>
      <c r="G226" s="54">
        <v>-12.406947890818854</v>
      </c>
      <c r="H226" s="54"/>
      <c r="I226" s="54">
        <v>-11.616161616161625</v>
      </c>
      <c r="J226" s="54">
        <v>2.3008849557522248</v>
      </c>
      <c r="K226" s="54">
        <v>-0.71090047393363998</v>
      </c>
      <c r="L226" s="54">
        <v>-6.1027390484120208</v>
      </c>
      <c r="M226" s="54">
        <v>4.9019607843137525</v>
      </c>
      <c r="N226" s="54">
        <v>-9.0772693173293391</v>
      </c>
      <c r="O226" s="54"/>
      <c r="P226" s="54">
        <v>-1.9536019536019502</v>
      </c>
      <c r="Q226" s="54"/>
      <c r="R226" s="54">
        <v>5.4336436566932989</v>
      </c>
      <c r="S226" s="54">
        <v>-5.3535353535353547</v>
      </c>
      <c r="T226" s="54"/>
      <c r="U226" s="54"/>
      <c r="V226" s="54"/>
      <c r="W226" s="54"/>
      <c r="X226" s="54"/>
      <c r="Y226" s="54"/>
      <c r="Z226" s="54">
        <f t="shared" si="42"/>
        <v>-2.9373346811762304</v>
      </c>
      <c r="AA226" s="54">
        <f t="shared" si="43"/>
        <v>-1.3322512137677951</v>
      </c>
      <c r="AB226" s="54">
        <f t="shared" si="52"/>
        <v>-1.4538557023797993</v>
      </c>
      <c r="AC226" s="54">
        <f t="shared" si="44"/>
        <v>5.4336436566932989</v>
      </c>
      <c r="AD226" s="54">
        <f t="shared" si="45"/>
        <v>12</v>
      </c>
      <c r="AE226" s="54">
        <f t="array" ref="AE226">SUM(IF($C226:$Y226&lt;0,1,0))</f>
        <v>8</v>
      </c>
      <c r="AF226" s="54">
        <f t="shared" si="46"/>
        <v>66.666666666666671</v>
      </c>
      <c r="AG226" s="54">
        <f t="shared" si="53"/>
        <v>59.722222222222229</v>
      </c>
      <c r="AH226" s="54">
        <f t="array" ref="AH226">SUM(IF($C226:$Y226&gt;20,1,0))</f>
        <v>0</v>
      </c>
      <c r="AI226" s="54">
        <f t="shared" si="47"/>
        <v>0</v>
      </c>
      <c r="AJ226" s="54">
        <f t="shared" si="54"/>
        <v>9.8484848484848495</v>
      </c>
      <c r="AK226" s="54">
        <f t="array" ref="AK226">SUM(IF($C226:$Y226&gt;40,1,0))</f>
        <v>0</v>
      </c>
      <c r="AL226" s="54">
        <f t="shared" si="48"/>
        <v>0</v>
      </c>
      <c r="AM226" s="54">
        <f t="shared" si="55"/>
        <v>1.3888888888888886</v>
      </c>
      <c r="AN226" s="54">
        <f t="shared" si="49"/>
        <v>-3.2043651067377059</v>
      </c>
      <c r="AO226" s="54">
        <f t="shared" si="50"/>
        <v>-1.9536019536019502</v>
      </c>
      <c r="AP226" s="54"/>
      <c r="AQ226" s="54">
        <f t="shared" si="51"/>
        <v>5.4336436566932989</v>
      </c>
      <c r="AR226" s="14"/>
      <c r="AS226" s="14"/>
      <c r="AT226" s="14"/>
      <c r="AU226" s="14"/>
      <c r="AV226" s="14"/>
      <c r="AW226" s="14"/>
      <c r="AX226" s="14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  <c r="BP226" s="13"/>
      <c r="BQ226" s="13"/>
      <c r="BR226" s="13"/>
      <c r="BS226" s="13"/>
      <c r="BT226" s="13"/>
      <c r="BU226" s="13"/>
      <c r="BV226" s="13"/>
      <c r="BW226" s="13"/>
      <c r="BX226" s="13"/>
      <c r="BY226" s="13"/>
      <c r="BZ226" s="13"/>
      <c r="CA226" s="13"/>
      <c r="CB226" s="13"/>
      <c r="CC226" s="13"/>
      <c r="CD226" s="13"/>
      <c r="CE226" s="13"/>
      <c r="CF226" s="13"/>
      <c r="CG226" s="13"/>
      <c r="CH226" s="13"/>
      <c r="CI226" s="13"/>
      <c r="CJ226" s="13"/>
      <c r="CK226" s="13"/>
      <c r="CL226" s="13"/>
      <c r="CM226" s="13"/>
      <c r="CN226" s="13"/>
      <c r="CO226" s="13"/>
      <c r="CP226" s="13"/>
      <c r="CQ226" s="13"/>
      <c r="CR226" s="13"/>
      <c r="CS226" s="13"/>
      <c r="CT226" s="13"/>
      <c r="CU226" s="13"/>
      <c r="CV226" s="13"/>
      <c r="CW226" s="13"/>
      <c r="CX226" s="13"/>
      <c r="CY226" s="13"/>
      <c r="CZ226" s="13"/>
      <c r="DA226" s="13"/>
      <c r="DB226" s="13"/>
      <c r="DC226" s="13"/>
      <c r="DD226" s="13"/>
      <c r="DE226" s="13"/>
      <c r="DF226" s="13"/>
      <c r="DG226" s="13"/>
      <c r="DH226" s="13"/>
      <c r="DI226" s="13"/>
      <c r="DJ226" s="13"/>
      <c r="DK226" s="13"/>
      <c r="DL226" s="13"/>
      <c r="DM226" s="13"/>
      <c r="DN226" s="13"/>
      <c r="DO226" s="13"/>
      <c r="DP226" s="13"/>
      <c r="DQ226" s="13"/>
      <c r="DR226" s="13"/>
      <c r="DS226" s="13"/>
      <c r="DT226" s="13"/>
      <c r="DU226" s="13"/>
      <c r="DV226" s="13"/>
      <c r="DW226" s="13"/>
      <c r="DX226" s="13"/>
      <c r="DY226" s="13"/>
      <c r="DZ226" s="13"/>
      <c r="EA226" s="13"/>
    </row>
    <row r="227" spans="1:131" x14ac:dyDescent="0.4">
      <c r="A227" s="13"/>
      <c r="B227" s="15">
        <v>1718</v>
      </c>
      <c r="C227" s="54">
        <v>-19.999999999999996</v>
      </c>
      <c r="D227" s="54"/>
      <c r="E227" s="35"/>
      <c r="F227" s="69">
        <v>11.519198664440735</v>
      </c>
      <c r="G227" s="54">
        <v>-28.611898016997173</v>
      </c>
      <c r="H227" s="54"/>
      <c r="I227" s="54">
        <v>9.1428571428571637</v>
      </c>
      <c r="J227" s="54">
        <v>-24.913494809688576</v>
      </c>
      <c r="K227" s="54">
        <v>0</v>
      </c>
      <c r="L227" s="54">
        <v>-4.1151058011530068</v>
      </c>
      <c r="M227" s="54">
        <v>0.93457943925234765</v>
      </c>
      <c r="N227" s="54">
        <v>-8.3333333333333375</v>
      </c>
      <c r="O227" s="54"/>
      <c r="P227" s="54">
        <v>-3.3994708994708986</v>
      </c>
      <c r="Q227" s="54"/>
      <c r="R227" s="54">
        <v>-3.8305233255007898</v>
      </c>
      <c r="S227" s="54">
        <v>-3.2951564958908888</v>
      </c>
      <c r="T227" s="54"/>
      <c r="U227" s="54"/>
      <c r="V227" s="54"/>
      <c r="W227" s="54"/>
      <c r="X227" s="54"/>
      <c r="Y227" s="54"/>
      <c r="Z227" s="54">
        <f t="shared" si="42"/>
        <v>-6.2418622862903694</v>
      </c>
      <c r="AA227" s="54">
        <f t="shared" si="43"/>
        <v>-3.6149971124858444</v>
      </c>
      <c r="AB227" s="54">
        <f t="shared" si="52"/>
        <v>-1.1911297189402934</v>
      </c>
      <c r="AC227" s="54">
        <f t="shared" si="44"/>
        <v>11.519198664440735</v>
      </c>
      <c r="AD227" s="54">
        <f t="shared" si="45"/>
        <v>12</v>
      </c>
      <c r="AE227" s="54">
        <f t="array" ref="AE227">SUM(IF($C227:$Y227&lt;0,1,0))</f>
        <v>8</v>
      </c>
      <c r="AF227" s="54">
        <f t="shared" si="46"/>
        <v>66.666666666666671</v>
      </c>
      <c r="AG227" s="54">
        <f t="shared" si="53"/>
        <v>59.722222222222229</v>
      </c>
      <c r="AH227" s="54">
        <f t="array" ref="AH227">SUM(IF($C227:$Y227&gt;20,1,0))</f>
        <v>0</v>
      </c>
      <c r="AI227" s="54">
        <f t="shared" si="47"/>
        <v>0</v>
      </c>
      <c r="AJ227" s="54">
        <f t="shared" si="54"/>
        <v>5.6818181818181825</v>
      </c>
      <c r="AK227" s="54">
        <f t="array" ref="AK227">SUM(IF($C227:$Y227&gt;40,1,0))</f>
        <v>0</v>
      </c>
      <c r="AL227" s="54">
        <f t="shared" si="48"/>
        <v>0</v>
      </c>
      <c r="AM227" s="54">
        <f t="shared" si="55"/>
        <v>0</v>
      </c>
      <c r="AN227" s="54">
        <f t="shared" si="49"/>
        <v>-4.9911224941349479</v>
      </c>
      <c r="AO227" s="54">
        <f t="shared" si="50"/>
        <v>-3.3994708994708986</v>
      </c>
      <c r="AP227" s="54"/>
      <c r="AQ227" s="54">
        <f t="shared" si="51"/>
        <v>11.519198664440735</v>
      </c>
      <c r="AR227" s="14"/>
      <c r="AS227" s="14"/>
      <c r="AT227" s="14"/>
      <c r="AU227" s="14"/>
      <c r="AV227" s="14"/>
      <c r="AW227" s="14"/>
      <c r="AX227" s="14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  <c r="BU227" s="13"/>
      <c r="BV227" s="13"/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3"/>
      <c r="CM227" s="13"/>
      <c r="CN227" s="13"/>
      <c r="CO227" s="13"/>
      <c r="CP227" s="13"/>
      <c r="CQ227" s="13"/>
      <c r="CR227" s="13"/>
      <c r="CS227" s="13"/>
      <c r="CT227" s="13"/>
      <c r="CU227" s="13"/>
      <c r="CV227" s="13"/>
      <c r="CW227" s="13"/>
      <c r="CX227" s="13"/>
      <c r="CY227" s="13"/>
      <c r="CZ227" s="13"/>
      <c r="DA227" s="13"/>
      <c r="DB227" s="13"/>
      <c r="DC227" s="13"/>
      <c r="DD227" s="13"/>
      <c r="DE227" s="13"/>
      <c r="DF227" s="13"/>
      <c r="DG227" s="13"/>
      <c r="DH227" s="13"/>
      <c r="DI227" s="13"/>
      <c r="DJ227" s="13"/>
      <c r="DK227" s="13"/>
      <c r="DL227" s="13"/>
      <c r="DM227" s="13"/>
      <c r="DN227" s="13"/>
      <c r="DO227" s="13"/>
      <c r="DP227" s="13"/>
      <c r="DQ227" s="13"/>
      <c r="DR227" s="13"/>
      <c r="DS227" s="13"/>
      <c r="DT227" s="13"/>
      <c r="DU227" s="13"/>
      <c r="DV227" s="13"/>
      <c r="DW227" s="13"/>
      <c r="DX227" s="13"/>
      <c r="DY227" s="13"/>
      <c r="DZ227" s="13"/>
      <c r="EA227" s="13"/>
    </row>
    <row r="228" spans="1:131" x14ac:dyDescent="0.4">
      <c r="A228" s="13"/>
      <c r="B228" s="15">
        <v>1719</v>
      </c>
      <c r="C228" s="54">
        <v>-12.500000000000011</v>
      </c>
      <c r="D228" s="54"/>
      <c r="E228" s="35"/>
      <c r="F228" s="69">
        <v>3.1437125748502992</v>
      </c>
      <c r="G228" s="54">
        <v>19.841269841269838</v>
      </c>
      <c r="H228" s="54"/>
      <c r="I228" s="54">
        <v>37.434554973821974</v>
      </c>
      <c r="J228" s="54">
        <v>21.658986175115214</v>
      </c>
      <c r="K228" s="54">
        <v>-9.7852028639618283</v>
      </c>
      <c r="L228" s="54">
        <v>9.4278650694885169</v>
      </c>
      <c r="M228" s="54">
        <v>0.92592592592590783</v>
      </c>
      <c r="N228" s="54" t="s">
        <v>75</v>
      </c>
      <c r="O228" s="54"/>
      <c r="P228" s="54">
        <v>-7.8946644680674654</v>
      </c>
      <c r="Q228" s="54"/>
      <c r="R228" s="54">
        <v>2.2956884727497462</v>
      </c>
      <c r="S228" s="54">
        <v>5.1070593735390357</v>
      </c>
      <c r="T228" s="54"/>
      <c r="U228" s="54"/>
      <c r="V228" s="54"/>
      <c r="W228" s="54"/>
      <c r="X228" s="54"/>
      <c r="Y228" s="54"/>
      <c r="Z228" s="54">
        <f t="shared" si="42"/>
        <v>6.3322904613392019</v>
      </c>
      <c r="AA228" s="54">
        <f t="shared" si="43"/>
        <v>3.1437125748502992</v>
      </c>
      <c r="AB228" s="54">
        <f t="shared" si="52"/>
        <v>-1.1238287618482665</v>
      </c>
      <c r="AC228" s="54">
        <f t="shared" si="44"/>
        <v>37.434554973821974</v>
      </c>
      <c r="AD228" s="54">
        <f t="shared" si="45"/>
        <v>12</v>
      </c>
      <c r="AE228" s="54">
        <f t="array" ref="AE228">SUM(IF($C228:$Y228&lt;0,1,0))</f>
        <v>3</v>
      </c>
      <c r="AF228" s="54">
        <f t="shared" si="46"/>
        <v>25</v>
      </c>
      <c r="AG228" s="54">
        <f t="shared" si="53"/>
        <v>56.94444444444445</v>
      </c>
      <c r="AH228" s="54">
        <f t="array" ref="AH228">SUM(IF($C228:$Y228&gt;20,1,0))</f>
        <v>3</v>
      </c>
      <c r="AI228" s="54">
        <f t="shared" si="47"/>
        <v>25</v>
      </c>
      <c r="AJ228" s="54">
        <f t="shared" si="54"/>
        <v>7.0707070707070701</v>
      </c>
      <c r="AK228" s="54">
        <f t="array" ref="AK228">SUM(IF($C228:$Y228&gt;40,1,0))</f>
        <v>1</v>
      </c>
      <c r="AL228" s="54">
        <f t="shared" si="48"/>
        <v>8.3333333333333321</v>
      </c>
      <c r="AM228" s="54">
        <f t="shared" si="55"/>
        <v>1.3888888888888886</v>
      </c>
      <c r="AN228" s="54">
        <f t="shared" si="49"/>
        <v>8.2155195074731235</v>
      </c>
      <c r="AO228" s="54">
        <f t="shared" si="50"/>
        <v>4.1253859741946677</v>
      </c>
      <c r="AP228" s="54"/>
      <c r="AQ228" s="54">
        <f t="shared" si="51"/>
        <v>37.434554973821974</v>
      </c>
      <c r="AR228" s="14"/>
      <c r="AS228" s="14"/>
      <c r="AT228" s="14"/>
      <c r="AU228" s="14"/>
      <c r="AV228" s="14"/>
      <c r="AW228" s="14"/>
      <c r="AX228" s="14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/>
      <c r="BT228" s="13"/>
      <c r="BU228" s="13"/>
      <c r="BV228" s="13"/>
      <c r="BW228" s="13"/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3"/>
      <c r="CM228" s="13"/>
      <c r="CN228" s="13"/>
      <c r="CO228" s="13"/>
      <c r="CP228" s="13"/>
      <c r="CQ228" s="13"/>
      <c r="CR228" s="13"/>
      <c r="CS228" s="13"/>
      <c r="CT228" s="13"/>
      <c r="CU228" s="13"/>
      <c r="CV228" s="13"/>
      <c r="CW228" s="13"/>
      <c r="CX228" s="13"/>
      <c r="CY228" s="13"/>
      <c r="CZ228" s="13"/>
      <c r="DA228" s="13"/>
      <c r="DB228" s="13"/>
      <c r="DC228" s="13"/>
      <c r="DD228" s="13"/>
      <c r="DE228" s="13"/>
      <c r="DF228" s="13"/>
      <c r="DG228" s="13"/>
      <c r="DH228" s="13"/>
      <c r="DI228" s="13"/>
      <c r="DJ228" s="13"/>
      <c r="DK228" s="13"/>
      <c r="DL228" s="13"/>
      <c r="DM228" s="13"/>
      <c r="DN228" s="13"/>
      <c r="DO228" s="13"/>
      <c r="DP228" s="13"/>
      <c r="DQ228" s="13"/>
      <c r="DR228" s="13"/>
      <c r="DS228" s="13"/>
      <c r="DT228" s="13"/>
      <c r="DU228" s="13"/>
      <c r="DV228" s="13"/>
      <c r="DW228" s="13"/>
      <c r="DX228" s="13"/>
      <c r="DY228" s="13"/>
      <c r="DZ228" s="13"/>
      <c r="EA228" s="13"/>
    </row>
    <row r="229" spans="1:131" x14ac:dyDescent="0.4">
      <c r="A229" s="13"/>
      <c r="B229" s="15">
        <v>1720</v>
      </c>
      <c r="C229" s="54">
        <v>14.285714285714302</v>
      </c>
      <c r="D229" s="54"/>
      <c r="E229" s="54"/>
      <c r="F229" s="69">
        <v>-9.8693759071117562</v>
      </c>
      <c r="G229" s="54">
        <v>-15.231788079470199</v>
      </c>
      <c r="H229" s="54"/>
      <c r="I229" s="54">
        <v>42.285714285714285</v>
      </c>
      <c r="J229" s="54">
        <v>15.719696969696972</v>
      </c>
      <c r="K229" s="54">
        <v>-12.698412698412698</v>
      </c>
      <c r="L229" s="54">
        <v>1.0556930616965055</v>
      </c>
      <c r="M229" s="54">
        <v>4.5871559633027914</v>
      </c>
      <c r="N229" s="54" t="s">
        <v>75</v>
      </c>
      <c r="O229" s="54"/>
      <c r="P229" s="54">
        <v>-6.5287517531556816</v>
      </c>
      <c r="Q229" s="54"/>
      <c r="R229" s="54">
        <v>6.8318253948079333</v>
      </c>
      <c r="S229" s="54">
        <v>4.7119665498620344</v>
      </c>
      <c r="T229" s="54"/>
      <c r="U229" s="54"/>
      <c r="V229" s="54"/>
      <c r="W229" s="54"/>
      <c r="X229" s="54"/>
      <c r="Y229" s="54"/>
      <c r="Z229" s="54">
        <f t="shared" si="42"/>
        <v>4.104494370240408</v>
      </c>
      <c r="AA229" s="54">
        <f t="shared" si="43"/>
        <v>4.5871559633027914</v>
      </c>
      <c r="AB229" s="54">
        <f t="shared" si="52"/>
        <v>-0.35930276796446786</v>
      </c>
      <c r="AC229" s="54">
        <f t="shared" si="44"/>
        <v>42.285714285714285</v>
      </c>
      <c r="AD229" s="54">
        <f t="shared" si="45"/>
        <v>12</v>
      </c>
      <c r="AE229" s="54">
        <f t="array" ref="AE229">SUM(IF($C229:$Y229&lt;0,1,0))</f>
        <v>4</v>
      </c>
      <c r="AF229" s="54">
        <f t="shared" si="46"/>
        <v>33.333333333333336</v>
      </c>
      <c r="AG229" s="54">
        <f t="shared" si="53"/>
        <v>54.924242424242429</v>
      </c>
      <c r="AH229" s="54">
        <f t="array" ref="AH229">SUM(IF($C229:$Y229&gt;20,1,0))</f>
        <v>2</v>
      </c>
      <c r="AI229" s="54">
        <f t="shared" si="47"/>
        <v>16.666666666666664</v>
      </c>
      <c r="AJ229" s="54">
        <f t="shared" si="54"/>
        <v>9.8484848484848477</v>
      </c>
      <c r="AK229" s="54">
        <f t="array" ref="AK229">SUM(IF($C229:$Y229&gt;40,1,0))</f>
        <v>2</v>
      </c>
      <c r="AL229" s="54">
        <f t="shared" si="48"/>
        <v>16.666666666666664</v>
      </c>
      <c r="AM229" s="54">
        <f t="shared" si="55"/>
        <v>4.1666666666666661</v>
      </c>
      <c r="AN229" s="54">
        <f t="shared" si="49"/>
        <v>3.0863723786930186</v>
      </c>
      <c r="AO229" s="54">
        <f t="shared" si="50"/>
        <v>2.8214245124996484</v>
      </c>
      <c r="AP229" s="54"/>
      <c r="AQ229" s="54">
        <f t="shared" si="51"/>
        <v>42.285714285714285</v>
      </c>
      <c r="AR229" s="14"/>
      <c r="AS229" s="14"/>
      <c r="AT229" s="14"/>
      <c r="AU229" s="14"/>
      <c r="AV229" s="14"/>
      <c r="AW229" s="14"/>
      <c r="AX229" s="14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13"/>
      <c r="BS229" s="13"/>
      <c r="BT229" s="13"/>
      <c r="BU229" s="13"/>
      <c r="BV229" s="13"/>
      <c r="BW229" s="13"/>
      <c r="BX229" s="13"/>
      <c r="BY229" s="13"/>
      <c r="BZ229" s="13"/>
      <c r="CA229" s="13"/>
      <c r="CB229" s="13"/>
      <c r="CC229" s="13"/>
      <c r="CD229" s="13"/>
      <c r="CE229" s="13"/>
      <c r="CF229" s="13"/>
      <c r="CG229" s="13"/>
      <c r="CH229" s="13"/>
      <c r="CI229" s="13"/>
      <c r="CJ229" s="13"/>
      <c r="CK229" s="13"/>
      <c r="CL229" s="13"/>
      <c r="CM229" s="13"/>
      <c r="CN229" s="13"/>
      <c r="CO229" s="13"/>
      <c r="CP229" s="13"/>
      <c r="CQ229" s="13"/>
      <c r="CR229" s="13"/>
      <c r="CS229" s="13"/>
      <c r="CT229" s="13"/>
      <c r="CU229" s="13"/>
      <c r="CV229" s="13"/>
      <c r="CW229" s="13"/>
      <c r="CX229" s="13"/>
      <c r="CY229" s="13"/>
      <c r="CZ229" s="13"/>
      <c r="DA229" s="13"/>
      <c r="DB229" s="13"/>
      <c r="DC229" s="13"/>
      <c r="DD229" s="13"/>
      <c r="DE229" s="13"/>
      <c r="DF229" s="13"/>
      <c r="DG229" s="13"/>
      <c r="DH229" s="13"/>
      <c r="DI229" s="13"/>
      <c r="DJ229" s="13"/>
      <c r="DK229" s="13"/>
      <c r="DL229" s="13"/>
      <c r="DM229" s="13"/>
      <c r="DN229" s="13"/>
      <c r="DO229" s="13"/>
      <c r="DP229" s="13"/>
      <c r="DQ229" s="13"/>
      <c r="DR229" s="13"/>
      <c r="DS229" s="13"/>
      <c r="DT229" s="13"/>
      <c r="DU229" s="13"/>
      <c r="DV229" s="13"/>
      <c r="DW229" s="13"/>
      <c r="DX229" s="13"/>
      <c r="DY229" s="13"/>
      <c r="DZ229" s="13"/>
      <c r="EA229" s="13"/>
    </row>
    <row r="230" spans="1:131" x14ac:dyDescent="0.4">
      <c r="A230" s="13"/>
      <c r="B230" s="15">
        <v>1721</v>
      </c>
      <c r="C230" s="54">
        <v>12.5</v>
      </c>
      <c r="D230" s="54"/>
      <c r="E230" s="54"/>
      <c r="F230" s="69">
        <v>-4.6698872785829311</v>
      </c>
      <c r="G230" s="54">
        <v>16.796875</v>
      </c>
      <c r="H230" s="54"/>
      <c r="I230" s="54">
        <v>-46.452476572958503</v>
      </c>
      <c r="J230" s="54">
        <v>-7.5286415711947718</v>
      </c>
      <c r="K230" s="54">
        <v>0.30303030303031608</v>
      </c>
      <c r="L230" s="54">
        <v>0.91074109359774447</v>
      </c>
      <c r="M230" s="54">
        <v>-7.0175438596491224</v>
      </c>
      <c r="N230" s="54" t="s">
        <v>75</v>
      </c>
      <c r="O230" s="54"/>
      <c r="P230" s="54">
        <v>-4.7866205305651706</v>
      </c>
      <c r="Q230" s="54"/>
      <c r="R230" s="54">
        <v>-5.7968955496221719</v>
      </c>
      <c r="S230" s="54">
        <v>-3.4213370387525091</v>
      </c>
      <c r="T230" s="54"/>
      <c r="U230" s="54"/>
      <c r="V230" s="54"/>
      <c r="W230" s="54"/>
      <c r="X230" s="54"/>
      <c r="Y230" s="54">
        <v>-8.8737201365187808</v>
      </c>
      <c r="Z230" s="54">
        <f t="shared" si="42"/>
        <v>-4.8363730117679919</v>
      </c>
      <c r="AA230" s="54">
        <f t="shared" si="43"/>
        <v>-4.7282539045740508</v>
      </c>
      <c r="AB230" s="54">
        <f t="shared" si="52"/>
        <v>-1.0660442723853465</v>
      </c>
      <c r="AC230" s="54">
        <f t="shared" si="44"/>
        <v>16.796875</v>
      </c>
      <c r="AD230" s="54">
        <f t="shared" si="45"/>
        <v>13</v>
      </c>
      <c r="AE230" s="54">
        <f t="array" ref="AE230">SUM(IF($C230:$Y230&lt;0,1,0))</f>
        <v>8</v>
      </c>
      <c r="AF230" s="54">
        <f t="shared" si="46"/>
        <v>61.53846153846154</v>
      </c>
      <c r="AG230" s="54">
        <f t="shared" si="53"/>
        <v>56.089743589743591</v>
      </c>
      <c r="AH230" s="54">
        <f t="array" ref="AH230">SUM(IF($C230:$Y230&gt;20,1,0))</f>
        <v>1</v>
      </c>
      <c r="AI230" s="54">
        <f t="shared" si="47"/>
        <v>7.6923076923076925</v>
      </c>
      <c r="AJ230" s="54">
        <f t="shared" si="54"/>
        <v>9.615384615384615</v>
      </c>
      <c r="AK230" s="54">
        <f t="array" ref="AK230">SUM(IF($C230:$Y230&gt;40,1,0))</f>
        <v>1</v>
      </c>
      <c r="AL230" s="54">
        <f t="shared" si="48"/>
        <v>7.6923076923076925</v>
      </c>
      <c r="AM230" s="54">
        <f t="shared" si="55"/>
        <v>5.448717948717948</v>
      </c>
      <c r="AN230" s="54">
        <f t="shared" si="49"/>
        <v>-6.1662756004697119</v>
      </c>
      <c r="AO230" s="54">
        <f t="shared" si="50"/>
        <v>-4.7282539045740508</v>
      </c>
      <c r="AP230" s="54"/>
      <c r="AQ230" s="54">
        <f t="shared" si="51"/>
        <v>16.796875</v>
      </c>
      <c r="AR230" s="14"/>
      <c r="AS230" s="14"/>
      <c r="AT230" s="14"/>
      <c r="AU230" s="14"/>
      <c r="AV230" s="14"/>
      <c r="AW230" s="14"/>
      <c r="AX230" s="14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3"/>
      <c r="CM230" s="13"/>
      <c r="CN230" s="13"/>
      <c r="CO230" s="13"/>
      <c r="CP230" s="13"/>
      <c r="CQ230" s="13"/>
      <c r="CR230" s="13"/>
      <c r="CS230" s="13"/>
      <c r="CT230" s="13"/>
      <c r="CU230" s="13"/>
      <c r="CV230" s="13"/>
      <c r="CW230" s="13"/>
      <c r="CX230" s="13"/>
      <c r="CY230" s="13"/>
      <c r="CZ230" s="13"/>
      <c r="DA230" s="13"/>
      <c r="DB230" s="13"/>
      <c r="DC230" s="13"/>
      <c r="DD230" s="13"/>
      <c r="DE230" s="13"/>
      <c r="DF230" s="13"/>
      <c r="DG230" s="13"/>
      <c r="DH230" s="13"/>
      <c r="DI230" s="13"/>
      <c r="DJ230" s="13"/>
      <c r="DK230" s="13"/>
      <c r="DL230" s="13"/>
      <c r="DM230" s="13"/>
      <c r="DN230" s="13"/>
      <c r="DO230" s="13"/>
      <c r="DP230" s="13"/>
      <c r="DQ230" s="13"/>
      <c r="DR230" s="13"/>
      <c r="DS230" s="13"/>
      <c r="DT230" s="13"/>
      <c r="DU230" s="13"/>
      <c r="DV230" s="13"/>
      <c r="DW230" s="13"/>
      <c r="DX230" s="13"/>
      <c r="DY230" s="13"/>
      <c r="DZ230" s="13"/>
      <c r="EA230" s="13"/>
    </row>
    <row r="231" spans="1:131" x14ac:dyDescent="0.4">
      <c r="A231" s="13"/>
      <c r="B231" s="15">
        <v>1722</v>
      </c>
      <c r="C231" s="54">
        <v>11.111111111111116</v>
      </c>
      <c r="D231" s="54"/>
      <c r="E231" s="54"/>
      <c r="F231" s="69">
        <v>-14.020270270270272</v>
      </c>
      <c r="G231" s="54">
        <v>11.371237458193972</v>
      </c>
      <c r="H231" s="54"/>
      <c r="I231" s="54">
        <v>16.250000000000007</v>
      </c>
      <c r="J231" s="54">
        <v>-6.5486725663716712</v>
      </c>
      <c r="K231" s="54">
        <v>-11.480362537764355</v>
      </c>
      <c r="L231" s="54">
        <v>-9.6707312973276398</v>
      </c>
      <c r="M231" s="54">
        <v>-3.7735849056604098</v>
      </c>
      <c r="N231" s="54">
        <v>-12.886597938144329</v>
      </c>
      <c r="O231" s="54"/>
      <c r="P231" s="54">
        <v>21.226975638740349</v>
      </c>
      <c r="Q231" s="54"/>
      <c r="R231" s="54">
        <v>-5.5744065584267037</v>
      </c>
      <c r="S231" s="54">
        <v>-8.1390728476821153</v>
      </c>
      <c r="T231" s="54"/>
      <c r="U231" s="54"/>
      <c r="V231" s="54"/>
      <c r="W231" s="54"/>
      <c r="X231" s="54"/>
      <c r="Y231" s="54">
        <v>3.9325842696629199</v>
      </c>
      <c r="Z231" s="54">
        <f t="shared" si="42"/>
        <v>-0.63090695722608703</v>
      </c>
      <c r="AA231" s="54">
        <f t="shared" si="43"/>
        <v>-5.5744065584267037</v>
      </c>
      <c r="AB231" s="54">
        <f t="shared" si="52"/>
        <v>-1.2531733751835505</v>
      </c>
      <c r="AC231" s="54">
        <f t="shared" si="44"/>
        <v>21.226975638740349</v>
      </c>
      <c r="AD231" s="54">
        <f t="shared" si="45"/>
        <v>13</v>
      </c>
      <c r="AE231" s="54">
        <f t="array" ref="AE231">SUM(IF($C231:$Y231&lt;0,1,0))</f>
        <v>8</v>
      </c>
      <c r="AF231" s="54">
        <f t="shared" si="46"/>
        <v>61.53846153846154</v>
      </c>
      <c r="AG231" s="54">
        <f t="shared" si="53"/>
        <v>52.457264957264961</v>
      </c>
      <c r="AH231" s="54">
        <f t="array" ref="AH231">SUM(IF($C231:$Y231&gt;20,1,0))</f>
        <v>1</v>
      </c>
      <c r="AI231" s="54">
        <f t="shared" si="47"/>
        <v>7.6923076923076925</v>
      </c>
      <c r="AJ231" s="54">
        <f t="shared" si="54"/>
        <v>9.5085470085470085</v>
      </c>
      <c r="AK231" s="54">
        <f t="array" ref="AK231">SUM(IF($C231:$Y231&gt;40,1,0))</f>
        <v>0</v>
      </c>
      <c r="AL231" s="54">
        <f t="shared" si="48"/>
        <v>0</v>
      </c>
      <c r="AM231" s="54">
        <f t="shared" si="55"/>
        <v>5.448717948717948</v>
      </c>
      <c r="AN231" s="54">
        <f t="shared" si="49"/>
        <v>-2.1132259840648331</v>
      </c>
      <c r="AO231" s="54">
        <f t="shared" si="50"/>
        <v>-6.5486725663716712</v>
      </c>
      <c r="AP231" s="54"/>
      <c r="AQ231" s="54">
        <f t="shared" si="51"/>
        <v>21.226975638740349</v>
      </c>
      <c r="AR231" s="14"/>
      <c r="AS231" s="14"/>
      <c r="AT231" s="14"/>
      <c r="AU231" s="14"/>
      <c r="AV231" s="14"/>
      <c r="AW231" s="14"/>
      <c r="AX231" s="14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  <c r="BU231" s="13"/>
      <c r="BV231" s="13"/>
      <c r="BW231" s="13"/>
      <c r="BX231" s="13"/>
      <c r="BY231" s="13"/>
      <c r="BZ231" s="13"/>
      <c r="CA231" s="13"/>
      <c r="CB231" s="13"/>
      <c r="CC231" s="13"/>
      <c r="CD231" s="13"/>
      <c r="CE231" s="13"/>
      <c r="CF231" s="13"/>
      <c r="CG231" s="13"/>
      <c r="CH231" s="13"/>
      <c r="CI231" s="13"/>
      <c r="CJ231" s="13"/>
      <c r="CK231" s="13"/>
      <c r="CL231" s="13"/>
      <c r="CM231" s="13"/>
      <c r="CN231" s="13"/>
      <c r="CO231" s="13"/>
      <c r="CP231" s="13"/>
      <c r="CQ231" s="13"/>
      <c r="CR231" s="13"/>
      <c r="CS231" s="13"/>
      <c r="CT231" s="13"/>
      <c r="CU231" s="13"/>
      <c r="CV231" s="13"/>
      <c r="CW231" s="13"/>
      <c r="CX231" s="13"/>
      <c r="CY231" s="13"/>
      <c r="CZ231" s="13"/>
      <c r="DA231" s="13"/>
      <c r="DB231" s="13"/>
      <c r="DC231" s="13"/>
      <c r="DD231" s="13"/>
      <c r="DE231" s="13"/>
      <c r="DF231" s="13"/>
      <c r="DG231" s="13"/>
      <c r="DH231" s="13"/>
      <c r="DI231" s="13"/>
      <c r="DJ231" s="13"/>
      <c r="DK231" s="13"/>
      <c r="DL231" s="13"/>
      <c r="DM231" s="13"/>
      <c r="DN231" s="13"/>
      <c r="DO231" s="13"/>
      <c r="DP231" s="13"/>
      <c r="DQ231" s="13"/>
      <c r="DR231" s="13"/>
      <c r="DS231" s="13"/>
      <c r="DT231" s="13"/>
      <c r="DU231" s="13"/>
      <c r="DV231" s="13"/>
      <c r="DW231" s="13"/>
      <c r="DX231" s="13"/>
      <c r="DY231" s="13"/>
      <c r="DZ231" s="13"/>
      <c r="EA231" s="13"/>
    </row>
    <row r="232" spans="1:131" x14ac:dyDescent="0.4">
      <c r="A232" s="13"/>
      <c r="B232" s="15">
        <v>1723</v>
      </c>
      <c r="C232" s="54">
        <v>0</v>
      </c>
      <c r="D232" s="54"/>
      <c r="E232" s="54"/>
      <c r="F232" s="69">
        <v>-9.2337917485265226</v>
      </c>
      <c r="G232" s="54">
        <v>-6.0060060060060039</v>
      </c>
      <c r="H232" s="54"/>
      <c r="I232" s="54">
        <v>31.182795698924725</v>
      </c>
      <c r="J232" s="54">
        <v>-6.8181818181818343</v>
      </c>
      <c r="K232" s="54">
        <v>-9.8976109215017196</v>
      </c>
      <c r="L232" s="54">
        <v>2.5437385621634556</v>
      </c>
      <c r="M232" s="54">
        <v>-9.8039215686274375</v>
      </c>
      <c r="N232" s="54">
        <v>-32.899408284023664</v>
      </c>
      <c r="O232" s="54"/>
      <c r="P232" s="54">
        <v>6.6378633150039263</v>
      </c>
      <c r="Q232" s="54"/>
      <c r="R232" s="54">
        <v>-3.4799246339083489</v>
      </c>
      <c r="S232" s="54">
        <v>-4.2477633024642909</v>
      </c>
      <c r="T232" s="54"/>
      <c r="U232" s="54"/>
      <c r="V232" s="54"/>
      <c r="W232" s="54"/>
      <c r="X232" s="54"/>
      <c r="Y232" s="54">
        <v>3.2432432432432323</v>
      </c>
      <c r="Z232" s="54">
        <f t="shared" si="42"/>
        <v>-2.9829974972234217</v>
      </c>
      <c r="AA232" s="54">
        <f t="shared" si="43"/>
        <v>-4.2477633024642909</v>
      </c>
      <c r="AB232" s="54">
        <f t="shared" si="52"/>
        <v>-1.7390920566329668</v>
      </c>
      <c r="AC232" s="54">
        <f t="shared" si="44"/>
        <v>31.182795698924725</v>
      </c>
      <c r="AD232" s="54">
        <f t="shared" si="45"/>
        <v>13</v>
      </c>
      <c r="AE232" s="54">
        <f t="array" ref="AE232">SUM(IF($C232:$Y232&lt;0,1,0))</f>
        <v>8</v>
      </c>
      <c r="AF232" s="54">
        <f t="shared" si="46"/>
        <v>61.53846153846154</v>
      </c>
      <c r="AG232" s="54">
        <f t="shared" si="53"/>
        <v>51.602564102564109</v>
      </c>
      <c r="AH232" s="54">
        <f t="array" ref="AH232">SUM(IF($C232:$Y232&gt;20,1,0))</f>
        <v>1</v>
      </c>
      <c r="AI232" s="54">
        <f t="shared" si="47"/>
        <v>7.6923076923076925</v>
      </c>
      <c r="AJ232" s="54">
        <f t="shared" si="54"/>
        <v>10.79059829059829</v>
      </c>
      <c r="AK232" s="54">
        <f t="array" ref="AK232">SUM(IF($C232:$Y232&gt;40,1,0))</f>
        <v>0</v>
      </c>
      <c r="AL232" s="54">
        <f t="shared" si="48"/>
        <v>0</v>
      </c>
      <c r="AM232" s="54">
        <f t="shared" si="55"/>
        <v>5.448717948717948</v>
      </c>
      <c r="AN232" s="54">
        <f t="shared" si="49"/>
        <v>-3.820200973377065</v>
      </c>
      <c r="AO232" s="54">
        <f t="shared" si="50"/>
        <v>-6.0060060060060039</v>
      </c>
      <c r="AP232" s="54"/>
      <c r="AQ232" s="54">
        <f t="shared" si="51"/>
        <v>31.182795698924725</v>
      </c>
      <c r="AR232" s="14"/>
      <c r="AS232" s="14"/>
      <c r="AT232" s="14"/>
      <c r="AU232" s="14"/>
      <c r="AV232" s="14"/>
      <c r="AW232" s="14"/>
      <c r="AX232" s="14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/>
      <c r="BT232" s="13"/>
      <c r="BU232" s="13"/>
      <c r="BV232" s="13"/>
      <c r="BW232" s="13"/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3"/>
      <c r="CJ232" s="13"/>
      <c r="CK232" s="13"/>
      <c r="CL232" s="13"/>
      <c r="CM232" s="13"/>
      <c r="CN232" s="13"/>
      <c r="CO232" s="13"/>
      <c r="CP232" s="13"/>
      <c r="CQ232" s="13"/>
      <c r="CR232" s="13"/>
      <c r="CS232" s="13"/>
      <c r="CT232" s="13"/>
      <c r="CU232" s="13"/>
      <c r="CV232" s="13"/>
      <c r="CW232" s="13"/>
      <c r="CX232" s="13"/>
      <c r="CY232" s="13"/>
      <c r="CZ232" s="13"/>
      <c r="DA232" s="13"/>
      <c r="DB232" s="13"/>
      <c r="DC232" s="13"/>
      <c r="DD232" s="13"/>
      <c r="DE232" s="13"/>
      <c r="DF232" s="13"/>
      <c r="DG232" s="13"/>
      <c r="DH232" s="13"/>
      <c r="DI232" s="13"/>
      <c r="DJ232" s="13"/>
      <c r="DK232" s="13"/>
      <c r="DL232" s="13"/>
      <c r="DM232" s="13"/>
      <c r="DN232" s="13"/>
      <c r="DO232" s="13"/>
      <c r="DP232" s="13"/>
      <c r="DQ232" s="13"/>
      <c r="DR232" s="13"/>
      <c r="DS232" s="13"/>
      <c r="DT232" s="13"/>
      <c r="DU232" s="13"/>
      <c r="DV232" s="13"/>
      <c r="DW232" s="13"/>
      <c r="DX232" s="13"/>
      <c r="DY232" s="13"/>
      <c r="DZ232" s="13"/>
      <c r="EA232" s="13"/>
    </row>
    <row r="233" spans="1:131" x14ac:dyDescent="0.4">
      <c r="A233" s="13"/>
      <c r="B233" s="15">
        <v>1724</v>
      </c>
      <c r="C233" s="54">
        <v>19.999999999999996</v>
      </c>
      <c r="D233" s="54"/>
      <c r="E233" s="54"/>
      <c r="F233" s="69">
        <v>-5.4112554112554108</v>
      </c>
      <c r="G233" s="54">
        <v>30.670926517571885</v>
      </c>
      <c r="H233" s="54"/>
      <c r="I233" s="54">
        <v>-13.442622950819683</v>
      </c>
      <c r="J233" s="54">
        <v>9.7560975609756184</v>
      </c>
      <c r="K233" s="54">
        <v>-13.636363636363624</v>
      </c>
      <c r="L233" s="54">
        <v>-0.9805446950965524</v>
      </c>
      <c r="M233" s="54">
        <v>6.5217391304347894</v>
      </c>
      <c r="N233" s="54" t="s">
        <v>75</v>
      </c>
      <c r="O233" s="54"/>
      <c r="P233" s="54">
        <v>0.84967320261437607</v>
      </c>
      <c r="Q233" s="54"/>
      <c r="R233" s="54">
        <v>5.1844917877058361</v>
      </c>
      <c r="S233" s="54">
        <v>8.9042268592830389</v>
      </c>
      <c r="T233" s="54"/>
      <c r="U233" s="54"/>
      <c r="V233" s="54"/>
      <c r="W233" s="54"/>
      <c r="X233" s="54"/>
      <c r="Y233" s="54">
        <v>5.4101221640488584</v>
      </c>
      <c r="Z233" s="54">
        <f t="shared" si="42"/>
        <v>4.4855408774249277</v>
      </c>
      <c r="AA233" s="54">
        <f t="shared" si="43"/>
        <v>5.2973069758773477</v>
      </c>
      <c r="AB233" s="54">
        <f t="shared" si="52"/>
        <v>-0.25370804190576779</v>
      </c>
      <c r="AC233" s="54">
        <f t="shared" si="44"/>
        <v>30.670926517571885</v>
      </c>
      <c r="AD233" s="54">
        <f t="shared" si="45"/>
        <v>13</v>
      </c>
      <c r="AE233" s="54">
        <f t="array" ref="AE233">SUM(IF($C233:$Y233&lt;0,1,0))</f>
        <v>4</v>
      </c>
      <c r="AF233" s="54">
        <f t="shared" si="46"/>
        <v>30.76923076923077</v>
      </c>
      <c r="AG233" s="54">
        <f t="shared" si="53"/>
        <v>45.619658119658119</v>
      </c>
      <c r="AH233" s="54">
        <f t="array" ref="AH233">SUM(IF($C233:$Y233&gt;20,1,0))</f>
        <v>2</v>
      </c>
      <c r="AI233" s="54">
        <f t="shared" si="47"/>
        <v>15.384615384615385</v>
      </c>
      <c r="AJ233" s="54">
        <f t="shared" si="54"/>
        <v>13.354700854700853</v>
      </c>
      <c r="AK233" s="54">
        <f t="array" ref="AK233">SUM(IF($C233:$Y233&gt;40,1,0))</f>
        <v>1</v>
      </c>
      <c r="AL233" s="54">
        <f t="shared" si="48"/>
        <v>7.6923076923076925</v>
      </c>
      <c r="AM233" s="54">
        <f t="shared" si="55"/>
        <v>6.7307692307692299</v>
      </c>
      <c r="AN233" s="54">
        <f t="shared" si="49"/>
        <v>2.8416368365050273</v>
      </c>
      <c r="AO233" s="54">
        <f t="shared" si="50"/>
        <v>3.0170824951601061</v>
      </c>
      <c r="AP233" s="54"/>
      <c r="AQ233" s="54">
        <f t="shared" si="51"/>
        <v>30.670926517571885</v>
      </c>
      <c r="AR233" s="14"/>
      <c r="AS233" s="14"/>
      <c r="AT233" s="14"/>
      <c r="AU233" s="14"/>
      <c r="AV233" s="14"/>
      <c r="AW233" s="14"/>
      <c r="AX233" s="14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3"/>
      <c r="CM233" s="13"/>
      <c r="CN233" s="13"/>
      <c r="CO233" s="13"/>
      <c r="CP233" s="13"/>
      <c r="CQ233" s="13"/>
      <c r="CR233" s="13"/>
      <c r="CS233" s="13"/>
      <c r="CT233" s="13"/>
      <c r="CU233" s="13"/>
      <c r="CV233" s="13"/>
      <c r="CW233" s="13"/>
      <c r="CX233" s="13"/>
      <c r="CY233" s="13"/>
      <c r="CZ233" s="13"/>
      <c r="DA233" s="13"/>
      <c r="DB233" s="13"/>
      <c r="DC233" s="13"/>
      <c r="DD233" s="13"/>
      <c r="DE233" s="13"/>
      <c r="DF233" s="13"/>
      <c r="DG233" s="13"/>
      <c r="DH233" s="13"/>
      <c r="DI233" s="13"/>
      <c r="DJ233" s="13"/>
      <c r="DK233" s="13"/>
      <c r="DL233" s="13"/>
      <c r="DM233" s="13"/>
      <c r="DN233" s="13"/>
      <c r="DO233" s="13"/>
      <c r="DP233" s="13"/>
      <c r="DQ233" s="13"/>
      <c r="DR233" s="13"/>
      <c r="DS233" s="13"/>
      <c r="DT233" s="13"/>
      <c r="DU233" s="13"/>
      <c r="DV233" s="13"/>
      <c r="DW233" s="13"/>
      <c r="DX233" s="13"/>
      <c r="DY233" s="13"/>
      <c r="DZ233" s="13"/>
      <c r="EA233" s="13"/>
    </row>
    <row r="234" spans="1:131" x14ac:dyDescent="0.4">
      <c r="A234" s="13"/>
      <c r="B234" s="15">
        <v>1725</v>
      </c>
      <c r="C234" s="54">
        <v>0</v>
      </c>
      <c r="D234" s="54"/>
      <c r="E234" s="54"/>
      <c r="F234" s="69">
        <v>14.416475972540047</v>
      </c>
      <c r="G234" s="54">
        <v>18.581907090464544</v>
      </c>
      <c r="H234" s="54"/>
      <c r="I234" s="54">
        <v>-29.545454545454529</v>
      </c>
      <c r="J234" s="54">
        <v>-16.666666666666664</v>
      </c>
      <c r="K234" s="54">
        <v>21.491228070175428</v>
      </c>
      <c r="L234" s="54">
        <v>3.8083222923853466</v>
      </c>
      <c r="M234" s="54">
        <v>2.0408163265305923</v>
      </c>
      <c r="N234" s="54" t="s">
        <v>75</v>
      </c>
      <c r="O234" s="54"/>
      <c r="P234" s="54">
        <v>1.277834583049305</v>
      </c>
      <c r="Q234" s="54"/>
      <c r="R234" s="54">
        <v>7.5514217561499564</v>
      </c>
      <c r="S234" s="54">
        <v>3.37842719358451</v>
      </c>
      <c r="T234" s="54"/>
      <c r="U234" s="54"/>
      <c r="V234" s="54"/>
      <c r="W234" s="54"/>
      <c r="X234" s="54"/>
      <c r="Y234" s="54">
        <v>8.7748344370861098</v>
      </c>
      <c r="Z234" s="54">
        <f t="shared" si="42"/>
        <v>2.9257622091537203</v>
      </c>
      <c r="AA234" s="54">
        <f t="shared" si="43"/>
        <v>3.5933747429849285</v>
      </c>
      <c r="AB234" s="54">
        <f t="shared" si="52"/>
        <v>-0.17876434721666282</v>
      </c>
      <c r="AC234" s="54">
        <f t="shared" si="44"/>
        <v>21.491228070175428</v>
      </c>
      <c r="AD234" s="54">
        <f t="shared" si="45"/>
        <v>13</v>
      </c>
      <c r="AE234" s="54">
        <f t="array" ref="AE234">SUM(IF($C234:$Y234&lt;0,1,0))</f>
        <v>2</v>
      </c>
      <c r="AF234" s="54">
        <f t="shared" si="46"/>
        <v>15.384615384615385</v>
      </c>
      <c r="AG234" s="54">
        <f t="shared" si="53"/>
        <v>44.017094017094017</v>
      </c>
      <c r="AH234" s="54">
        <f t="array" ref="AH234">SUM(IF($C234:$Y234&gt;20,1,0))</f>
        <v>2</v>
      </c>
      <c r="AI234" s="54">
        <f t="shared" si="47"/>
        <v>15.384615384615385</v>
      </c>
      <c r="AJ234" s="54">
        <f t="shared" si="54"/>
        <v>11.752136752136751</v>
      </c>
      <c r="AK234" s="54">
        <f t="array" ref="AK234">SUM(IF($C234:$Y234&gt;40,1,0))</f>
        <v>1</v>
      </c>
      <c r="AL234" s="54">
        <f t="shared" si="48"/>
        <v>7.6923076923076925</v>
      </c>
      <c r="AM234" s="54">
        <f t="shared" si="55"/>
        <v>6.6239316239316244</v>
      </c>
      <c r="AN234" s="54">
        <f t="shared" si="49"/>
        <v>2.6334312072758532</v>
      </c>
      <c r="AO234" s="54">
        <f t="shared" si="50"/>
        <v>3.5933747429849285</v>
      </c>
      <c r="AP234" s="54"/>
      <c r="AQ234" s="54">
        <f t="shared" si="51"/>
        <v>21.491228070175428</v>
      </c>
      <c r="AR234" s="14"/>
      <c r="AS234" s="14"/>
      <c r="AT234" s="14"/>
      <c r="AU234" s="14"/>
      <c r="AV234" s="14"/>
      <c r="AW234" s="14"/>
      <c r="AX234" s="14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3"/>
      <c r="CM234" s="13"/>
      <c r="CN234" s="13"/>
      <c r="CO234" s="13"/>
      <c r="CP234" s="13"/>
      <c r="CQ234" s="13"/>
      <c r="CR234" s="13"/>
      <c r="CS234" s="13"/>
      <c r="CT234" s="13"/>
      <c r="CU234" s="13"/>
      <c r="CV234" s="13"/>
      <c r="CW234" s="13"/>
      <c r="CX234" s="13"/>
      <c r="CY234" s="13"/>
      <c r="CZ234" s="13"/>
      <c r="DA234" s="13"/>
      <c r="DB234" s="13"/>
      <c r="DC234" s="13"/>
      <c r="DD234" s="13"/>
      <c r="DE234" s="13"/>
      <c r="DF234" s="13"/>
      <c r="DG234" s="13"/>
      <c r="DH234" s="13"/>
      <c r="DI234" s="13"/>
      <c r="DJ234" s="13"/>
      <c r="DK234" s="13"/>
      <c r="DL234" s="13"/>
      <c r="DM234" s="13"/>
      <c r="DN234" s="13"/>
      <c r="DO234" s="13"/>
      <c r="DP234" s="13"/>
      <c r="DQ234" s="13"/>
      <c r="DR234" s="13"/>
      <c r="DS234" s="13"/>
      <c r="DT234" s="13"/>
      <c r="DU234" s="13"/>
      <c r="DV234" s="13"/>
      <c r="DW234" s="13"/>
      <c r="DX234" s="13"/>
      <c r="DY234" s="13"/>
      <c r="DZ234" s="13"/>
      <c r="EA234" s="13"/>
    </row>
    <row r="235" spans="1:131" x14ac:dyDescent="0.4">
      <c r="A235" s="13"/>
      <c r="B235" s="15">
        <v>1726</v>
      </c>
      <c r="C235" s="54">
        <v>-25</v>
      </c>
      <c r="D235" s="54"/>
      <c r="E235" s="54"/>
      <c r="F235" s="69">
        <v>6.4</v>
      </c>
      <c r="G235" s="54">
        <v>-8.4536082474226841</v>
      </c>
      <c r="H235" s="54"/>
      <c r="I235" s="54">
        <v>-3.2258064516129115</v>
      </c>
      <c r="J235" s="54">
        <v>80</v>
      </c>
      <c r="K235" s="54">
        <v>25.63176895306858</v>
      </c>
      <c r="L235" s="54">
        <v>-0.74051402306263281</v>
      </c>
      <c r="M235" s="54">
        <v>-1</v>
      </c>
      <c r="N235" s="54">
        <v>36.633663366336641</v>
      </c>
      <c r="O235" s="54"/>
      <c r="P235" s="54">
        <v>-5.4454440757591271</v>
      </c>
      <c r="Q235" s="54"/>
      <c r="R235" s="54">
        <v>-3.7656903765690308</v>
      </c>
      <c r="S235" s="54">
        <v>4.7904343417272237</v>
      </c>
      <c r="T235" s="54"/>
      <c r="U235" s="54"/>
      <c r="V235" s="54"/>
      <c r="W235" s="54"/>
      <c r="X235" s="54"/>
      <c r="Y235" s="54">
        <v>4.5662100456621113</v>
      </c>
      <c r="Z235" s="54">
        <f t="shared" si="42"/>
        <v>8.4916164255667823</v>
      </c>
      <c r="AA235" s="54">
        <f t="shared" si="43"/>
        <v>-0.74051402306263281</v>
      </c>
      <c r="AB235" s="54">
        <f t="shared" si="52"/>
        <v>-1.0667093449442338</v>
      </c>
      <c r="AC235" s="54">
        <f t="shared" si="44"/>
        <v>80</v>
      </c>
      <c r="AD235" s="54">
        <f t="shared" si="45"/>
        <v>13</v>
      </c>
      <c r="AE235" s="54">
        <f t="array" ref="AE235">SUM(IF($C235:$Y235&lt;0,1,0))</f>
        <v>7</v>
      </c>
      <c r="AF235" s="54">
        <f t="shared" si="46"/>
        <v>53.846153846153847</v>
      </c>
      <c r="AG235" s="54">
        <f t="shared" si="53"/>
        <v>47.435897435897438</v>
      </c>
      <c r="AH235" s="54">
        <f t="array" ref="AH235">SUM(IF($C235:$Y235&gt;20,1,0))</f>
        <v>3</v>
      </c>
      <c r="AI235" s="54">
        <f t="shared" si="47"/>
        <v>23.076923076923077</v>
      </c>
      <c r="AJ235" s="54">
        <f t="shared" si="54"/>
        <v>12.820512820512819</v>
      </c>
      <c r="AK235" s="54">
        <f t="array" ref="AK235">SUM(IF($C235:$Y235&gt;40,1,0))</f>
        <v>1</v>
      </c>
      <c r="AL235" s="54">
        <f t="shared" si="48"/>
        <v>7.6923076923076925</v>
      </c>
      <c r="AM235" s="54">
        <f t="shared" si="55"/>
        <v>5.1282051282051286</v>
      </c>
      <c r="AN235" s="54">
        <f t="shared" si="49"/>
        <v>11.893163953336915</v>
      </c>
      <c r="AO235" s="54">
        <f t="shared" si="50"/>
        <v>-0.74051402306263281</v>
      </c>
      <c r="AP235" s="54"/>
      <c r="AQ235" s="54">
        <f t="shared" si="51"/>
        <v>80</v>
      </c>
      <c r="AR235" s="14"/>
      <c r="AS235" s="14"/>
      <c r="AT235" s="14"/>
      <c r="AU235" s="14"/>
      <c r="AV235" s="14"/>
      <c r="AW235" s="14"/>
      <c r="AX235" s="14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3"/>
      <c r="CJ235" s="13"/>
      <c r="CK235" s="13"/>
      <c r="CL235" s="13"/>
      <c r="CM235" s="13"/>
      <c r="CN235" s="13"/>
      <c r="CO235" s="13"/>
      <c r="CP235" s="13"/>
      <c r="CQ235" s="13"/>
      <c r="CR235" s="13"/>
      <c r="CS235" s="13"/>
      <c r="CT235" s="13"/>
      <c r="CU235" s="13"/>
      <c r="CV235" s="13"/>
      <c r="CW235" s="13"/>
      <c r="CX235" s="13"/>
      <c r="CY235" s="13"/>
      <c r="CZ235" s="13"/>
      <c r="DA235" s="13"/>
      <c r="DB235" s="13"/>
      <c r="DC235" s="13"/>
      <c r="DD235" s="13"/>
      <c r="DE235" s="13"/>
      <c r="DF235" s="13"/>
      <c r="DG235" s="13"/>
      <c r="DH235" s="13"/>
      <c r="DI235" s="13"/>
      <c r="DJ235" s="13"/>
      <c r="DK235" s="13"/>
      <c r="DL235" s="13"/>
      <c r="DM235" s="13"/>
      <c r="DN235" s="13"/>
      <c r="DO235" s="13"/>
      <c r="DP235" s="13"/>
      <c r="DQ235" s="13"/>
      <c r="DR235" s="13"/>
      <c r="DS235" s="13"/>
      <c r="DT235" s="13"/>
      <c r="DU235" s="13"/>
      <c r="DV235" s="13"/>
      <c r="DW235" s="13"/>
      <c r="DX235" s="13"/>
      <c r="DY235" s="13"/>
      <c r="DZ235" s="13"/>
      <c r="EA235" s="13"/>
    </row>
    <row r="236" spans="1:131" x14ac:dyDescent="0.4">
      <c r="A236" s="13"/>
      <c r="B236" s="15">
        <v>1727</v>
      </c>
      <c r="C236" s="54">
        <v>44.444444444444443</v>
      </c>
      <c r="D236" s="54"/>
      <c r="E236" s="54"/>
      <c r="F236" s="69">
        <v>8.6466165413533833</v>
      </c>
      <c r="G236" s="54">
        <v>-13.513513513513509</v>
      </c>
      <c r="H236" s="54"/>
      <c r="I236" s="54">
        <v>12.5</v>
      </c>
      <c r="J236" s="54">
        <v>-34.567901234567898</v>
      </c>
      <c r="K236" s="54">
        <v>0.28735632183909399</v>
      </c>
      <c r="L236" s="54">
        <v>-2.5969581978412037</v>
      </c>
      <c r="M236" s="54">
        <v>11.111111111111139</v>
      </c>
      <c r="N236" s="54">
        <v>65.861513687600649</v>
      </c>
      <c r="O236" s="54"/>
      <c r="P236" s="54">
        <v>9.1699346405228734</v>
      </c>
      <c r="Q236" s="54"/>
      <c r="R236" s="54">
        <v>-9.6741503871097922</v>
      </c>
      <c r="S236" s="54">
        <v>-6.1593868316557394</v>
      </c>
      <c r="T236" s="54"/>
      <c r="U236" s="54"/>
      <c r="V236" s="54"/>
      <c r="W236" s="54"/>
      <c r="X236" s="54"/>
      <c r="Y236" s="54">
        <v>-3.4934497816593968</v>
      </c>
      <c r="Z236" s="54">
        <f t="shared" si="42"/>
        <v>6.3088936000403111</v>
      </c>
      <c r="AA236" s="54">
        <f t="shared" si="43"/>
        <v>0.28735632183909399</v>
      </c>
      <c r="AB236" s="54">
        <f t="shared" si="52"/>
        <v>-0.23077430720870953</v>
      </c>
      <c r="AC236" s="54">
        <f t="shared" si="44"/>
        <v>65.861513687600649</v>
      </c>
      <c r="AD236" s="54">
        <f t="shared" si="45"/>
        <v>13</v>
      </c>
      <c r="AE236" s="54">
        <f t="array" ref="AE236">SUM(IF($C236:$Y236&lt;0,1,0))</f>
        <v>6</v>
      </c>
      <c r="AF236" s="54">
        <f t="shared" si="46"/>
        <v>46.153846153846153</v>
      </c>
      <c r="AG236" s="54">
        <f t="shared" si="53"/>
        <v>44.871794871794869</v>
      </c>
      <c r="AH236" s="54">
        <f t="array" ref="AH236">SUM(IF($C236:$Y236&gt;20,1,0))</f>
        <v>2</v>
      </c>
      <c r="AI236" s="54">
        <f t="shared" si="47"/>
        <v>15.384615384615385</v>
      </c>
      <c r="AJ236" s="54">
        <f t="shared" si="54"/>
        <v>14.102564102564102</v>
      </c>
      <c r="AK236" s="54">
        <f t="array" ref="AK236">SUM(IF($C236:$Y236&gt;40,1,0))</f>
        <v>2</v>
      </c>
      <c r="AL236" s="54">
        <f t="shared" si="48"/>
        <v>15.384615384615385</v>
      </c>
      <c r="AM236" s="54">
        <f t="shared" si="55"/>
        <v>6.4102564102564097</v>
      </c>
      <c r="AN236" s="54">
        <f t="shared" si="49"/>
        <v>3.733147467067182</v>
      </c>
      <c r="AO236" s="54">
        <f t="shared" si="50"/>
        <v>0.28735632183909399</v>
      </c>
      <c r="AP236" s="54"/>
      <c r="AQ236" s="54">
        <f t="shared" si="51"/>
        <v>65.861513687600649</v>
      </c>
      <c r="AR236" s="14"/>
      <c r="AS236" s="14"/>
      <c r="AT236" s="14"/>
      <c r="AU236" s="14"/>
      <c r="AV236" s="14"/>
      <c r="AW236" s="14"/>
      <c r="AX236" s="14"/>
      <c r="AY236" s="13"/>
      <c r="AZ236" s="13"/>
      <c r="BA236" s="13"/>
      <c r="BB236" s="13"/>
      <c r="BC236" s="13"/>
      <c r="BD236" s="13"/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  <c r="BO236" s="13"/>
      <c r="BP236" s="13"/>
      <c r="BQ236" s="13"/>
      <c r="BR236" s="13"/>
      <c r="BS236" s="13"/>
      <c r="BT236" s="13"/>
      <c r="BU236" s="13"/>
      <c r="BV236" s="13"/>
      <c r="BW236" s="13"/>
      <c r="BX236" s="13"/>
      <c r="BY236" s="13"/>
      <c r="BZ236" s="13"/>
      <c r="CA236" s="13"/>
      <c r="CB236" s="13"/>
      <c r="CC236" s="13"/>
      <c r="CD236" s="13"/>
      <c r="CE236" s="13"/>
      <c r="CF236" s="13"/>
      <c r="CG236" s="13"/>
      <c r="CH236" s="13"/>
      <c r="CI236" s="13"/>
      <c r="CJ236" s="13"/>
      <c r="CK236" s="13"/>
      <c r="CL236" s="13"/>
      <c r="CM236" s="13"/>
      <c r="CN236" s="13"/>
      <c r="CO236" s="13"/>
      <c r="CP236" s="13"/>
      <c r="CQ236" s="13"/>
      <c r="CR236" s="13"/>
      <c r="CS236" s="13"/>
      <c r="CT236" s="13"/>
      <c r="CU236" s="13"/>
      <c r="CV236" s="13"/>
      <c r="CW236" s="13"/>
      <c r="CX236" s="13"/>
      <c r="CY236" s="13"/>
      <c r="CZ236" s="13"/>
      <c r="DA236" s="13"/>
      <c r="DB236" s="13"/>
      <c r="DC236" s="13"/>
      <c r="DD236" s="13"/>
      <c r="DE236" s="13"/>
      <c r="DF236" s="13"/>
      <c r="DG236" s="13"/>
      <c r="DH236" s="13"/>
      <c r="DI236" s="13"/>
      <c r="DJ236" s="13"/>
      <c r="DK236" s="13"/>
      <c r="DL236" s="13"/>
      <c r="DM236" s="13"/>
      <c r="DN236" s="13"/>
      <c r="DO236" s="13"/>
      <c r="DP236" s="13"/>
      <c r="DQ236" s="13"/>
      <c r="DR236" s="13"/>
      <c r="DS236" s="13"/>
      <c r="DT236" s="13"/>
      <c r="DU236" s="13"/>
      <c r="DV236" s="13"/>
      <c r="DW236" s="13"/>
      <c r="DX236" s="13"/>
      <c r="DY236" s="13"/>
      <c r="DZ236" s="13"/>
      <c r="EA236" s="13"/>
    </row>
    <row r="237" spans="1:131" x14ac:dyDescent="0.4">
      <c r="A237" s="13"/>
      <c r="B237" s="15">
        <v>1728</v>
      </c>
      <c r="C237" s="54">
        <v>-7.6923076923076987</v>
      </c>
      <c r="D237" s="54"/>
      <c r="E237" s="54"/>
      <c r="F237" s="69">
        <v>-7.6124567474048446</v>
      </c>
      <c r="G237" s="54">
        <v>16.40625</v>
      </c>
      <c r="H237" s="54"/>
      <c r="I237" s="54">
        <v>10.617283950617274</v>
      </c>
      <c r="J237" s="54">
        <v>-9.4339622641509528</v>
      </c>
      <c r="K237" s="54">
        <v>3.4383954154727947</v>
      </c>
      <c r="L237" s="54">
        <v>-4.7451590261584737</v>
      </c>
      <c r="M237" s="54">
        <v>3.6363636363636376</v>
      </c>
      <c r="N237" s="54" t="s">
        <v>75</v>
      </c>
      <c r="O237" s="54"/>
      <c r="P237" s="54">
        <v>17.28081471465671</v>
      </c>
      <c r="Q237" s="54"/>
      <c r="R237" s="54">
        <v>20.891639330845479</v>
      </c>
      <c r="S237" s="54">
        <v>6.0088087248322157</v>
      </c>
      <c r="T237" s="54"/>
      <c r="U237" s="54"/>
      <c r="V237" s="54"/>
      <c r="W237" s="54"/>
      <c r="X237" s="54"/>
      <c r="Y237" s="54">
        <v>-4.8265460030165848</v>
      </c>
      <c r="Z237" s="54">
        <f t="shared" si="42"/>
        <v>3.6640936699791298</v>
      </c>
      <c r="AA237" s="54">
        <f t="shared" si="43"/>
        <v>3.5373795259182161</v>
      </c>
      <c r="AB237" s="54">
        <f t="shared" si="52"/>
        <v>1.2878567068487772</v>
      </c>
      <c r="AC237" s="54">
        <f t="shared" si="44"/>
        <v>20.891639330845479</v>
      </c>
      <c r="AD237" s="54">
        <f t="shared" si="45"/>
        <v>13</v>
      </c>
      <c r="AE237" s="54">
        <f t="array" ref="AE237">SUM(IF($C237:$Y237&lt;0,1,0))</f>
        <v>5</v>
      </c>
      <c r="AF237" s="54">
        <f t="shared" si="46"/>
        <v>38.46153846153846</v>
      </c>
      <c r="AG237" s="54">
        <f t="shared" si="53"/>
        <v>41.025641025641029</v>
      </c>
      <c r="AH237" s="54">
        <f t="array" ref="AH237">SUM(IF($C237:$Y237&gt;20,1,0))</f>
        <v>2</v>
      </c>
      <c r="AI237" s="54">
        <f t="shared" si="47"/>
        <v>15.384615384615385</v>
      </c>
      <c r="AJ237" s="54">
        <f t="shared" si="54"/>
        <v>15.384615384615385</v>
      </c>
      <c r="AK237" s="54">
        <f t="array" ref="AK237">SUM(IF($C237:$Y237&gt;40,1,0))</f>
        <v>1</v>
      </c>
      <c r="AL237" s="54">
        <f t="shared" si="48"/>
        <v>7.6923076923076925</v>
      </c>
      <c r="AM237" s="54">
        <f t="shared" si="55"/>
        <v>7.6923076923076925</v>
      </c>
      <c r="AN237" s="54">
        <f t="shared" si="49"/>
        <v>5.6487977735073835</v>
      </c>
      <c r="AO237" s="54">
        <f t="shared" si="50"/>
        <v>4.8225861805979271</v>
      </c>
      <c r="AP237" s="54"/>
      <c r="AQ237" s="54">
        <f t="shared" si="51"/>
        <v>20.891639330845479</v>
      </c>
      <c r="AR237" s="14"/>
      <c r="AS237" s="14"/>
      <c r="AT237" s="14"/>
      <c r="AU237" s="14"/>
      <c r="AV237" s="14"/>
      <c r="AW237" s="14"/>
      <c r="AX237" s="14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  <c r="BO237" s="13"/>
      <c r="BP237" s="13"/>
      <c r="BQ237" s="13"/>
      <c r="BR237" s="13"/>
      <c r="BS237" s="13"/>
      <c r="BT237" s="13"/>
      <c r="BU237" s="13"/>
      <c r="BV237" s="13"/>
      <c r="BW237" s="13"/>
      <c r="BX237" s="13"/>
      <c r="BY237" s="13"/>
      <c r="BZ237" s="13"/>
      <c r="CA237" s="13"/>
      <c r="CB237" s="13"/>
      <c r="CC237" s="13"/>
      <c r="CD237" s="13"/>
      <c r="CE237" s="13"/>
      <c r="CF237" s="13"/>
      <c r="CG237" s="13"/>
      <c r="CH237" s="13"/>
      <c r="CI237" s="13"/>
      <c r="CJ237" s="13"/>
      <c r="CK237" s="13"/>
      <c r="CL237" s="13"/>
      <c r="CM237" s="13"/>
      <c r="CN237" s="13"/>
      <c r="CO237" s="13"/>
      <c r="CP237" s="13"/>
      <c r="CQ237" s="13"/>
      <c r="CR237" s="13"/>
      <c r="CS237" s="13"/>
      <c r="CT237" s="13"/>
      <c r="CU237" s="13"/>
      <c r="CV237" s="13"/>
      <c r="CW237" s="13"/>
      <c r="CX237" s="13"/>
      <c r="CY237" s="13"/>
      <c r="CZ237" s="13"/>
      <c r="DA237" s="13"/>
      <c r="DB237" s="13"/>
      <c r="DC237" s="13"/>
      <c r="DD237" s="13"/>
      <c r="DE237" s="13"/>
      <c r="DF237" s="13"/>
      <c r="DG237" s="13"/>
      <c r="DH237" s="13"/>
      <c r="DI237" s="13"/>
      <c r="DJ237" s="13"/>
      <c r="DK237" s="13"/>
      <c r="DL237" s="13"/>
      <c r="DM237" s="13"/>
      <c r="DN237" s="13"/>
      <c r="DO237" s="13"/>
      <c r="DP237" s="13"/>
      <c r="DQ237" s="13"/>
      <c r="DR237" s="13"/>
      <c r="DS237" s="13"/>
      <c r="DT237" s="13"/>
      <c r="DU237" s="13"/>
      <c r="DV237" s="13"/>
      <c r="DW237" s="13"/>
      <c r="DX237" s="13"/>
      <c r="DY237" s="13"/>
      <c r="DZ237" s="13"/>
      <c r="EA237" s="13"/>
    </row>
    <row r="238" spans="1:131" x14ac:dyDescent="0.4">
      <c r="A238" s="13"/>
      <c r="B238" s="15">
        <v>1729</v>
      </c>
      <c r="C238" s="54">
        <v>0</v>
      </c>
      <c r="D238" s="54"/>
      <c r="E238" s="54"/>
      <c r="F238" s="69">
        <v>-5.0561797752808983</v>
      </c>
      <c r="G238" s="54">
        <v>-21.700223713646526</v>
      </c>
      <c r="H238" s="54"/>
      <c r="I238" s="54">
        <v>12.053571428571441</v>
      </c>
      <c r="J238" s="54">
        <v>4.3749999999999956</v>
      </c>
      <c r="K238" s="54">
        <v>2.6105934693192223</v>
      </c>
      <c r="L238" s="54">
        <v>5.5370335673853077</v>
      </c>
      <c r="M238" s="54">
        <v>-14.91228070175441</v>
      </c>
      <c r="N238" s="54" t="s">
        <v>75</v>
      </c>
      <c r="O238" s="54">
        <v>3.4139402560455112</v>
      </c>
      <c r="P238" s="54">
        <v>-8.5760413080895059</v>
      </c>
      <c r="Q238" s="54"/>
      <c r="R238" s="54">
        <v>7.2392944405330839</v>
      </c>
      <c r="S238" s="54">
        <v>4.9905838041431334</v>
      </c>
      <c r="T238" s="54"/>
      <c r="U238" s="54"/>
      <c r="V238" s="54"/>
      <c r="W238" s="54"/>
      <c r="X238" s="54"/>
      <c r="Y238" s="54">
        <v>-0.31695721077654726</v>
      </c>
      <c r="Z238" s="54">
        <f t="shared" si="42"/>
        <v>-0.79551274950386131</v>
      </c>
      <c r="AA238" s="54">
        <f t="shared" si="43"/>
        <v>2.6105934693192223</v>
      </c>
      <c r="AB238" s="54">
        <f t="shared" si="52"/>
        <v>2.4309161688126957</v>
      </c>
      <c r="AC238" s="54">
        <f t="shared" si="44"/>
        <v>12.053571428571441</v>
      </c>
      <c r="AD238" s="54">
        <f t="shared" si="45"/>
        <v>14</v>
      </c>
      <c r="AE238" s="54">
        <f t="array" ref="AE238">SUM(IF($C238:$Y238&lt;0,1,0))</f>
        <v>5</v>
      </c>
      <c r="AF238" s="54">
        <f t="shared" si="46"/>
        <v>35.714285714285715</v>
      </c>
      <c r="AG238" s="54">
        <f t="shared" si="53"/>
        <v>36.721611721611723</v>
      </c>
      <c r="AH238" s="54">
        <f t="array" ref="AH238">SUM(IF($C238:$Y238&gt;20,1,0))</f>
        <v>1</v>
      </c>
      <c r="AI238" s="54">
        <f t="shared" si="47"/>
        <v>7.1428571428571423</v>
      </c>
      <c r="AJ238" s="54">
        <f t="shared" si="54"/>
        <v>15.293040293040292</v>
      </c>
      <c r="AK238" s="54">
        <f t="array" ref="AK238">SUM(IF($C238:$Y238&gt;40,1,0))</f>
        <v>1</v>
      </c>
      <c r="AL238" s="54">
        <f t="shared" si="48"/>
        <v>7.1428571428571423</v>
      </c>
      <c r="AM238" s="54">
        <f t="shared" si="55"/>
        <v>8.8827838827838832</v>
      </c>
      <c r="AN238" s="54">
        <f t="shared" si="49"/>
        <v>-0.91133713934305904</v>
      </c>
      <c r="AO238" s="54">
        <f t="shared" si="50"/>
        <v>3.4139402560455112</v>
      </c>
      <c r="AP238" s="54"/>
      <c r="AQ238" s="54">
        <f t="shared" si="51"/>
        <v>12.053571428571441</v>
      </c>
      <c r="AR238" s="14"/>
      <c r="AS238" s="14"/>
      <c r="AT238" s="14"/>
      <c r="AU238" s="14"/>
      <c r="AV238" s="14"/>
      <c r="AW238" s="14"/>
      <c r="AX238" s="14"/>
      <c r="AY238" s="13"/>
      <c r="AZ238" s="13"/>
      <c r="BA238" s="13"/>
      <c r="BB238" s="13"/>
      <c r="BC238" s="13"/>
      <c r="BD238" s="13"/>
      <c r="BE238" s="13"/>
      <c r="BF238" s="13"/>
      <c r="BG238" s="13"/>
      <c r="BH238" s="13"/>
      <c r="BI238" s="13"/>
      <c r="BJ238" s="13"/>
      <c r="BK238" s="13"/>
      <c r="BL238" s="13"/>
      <c r="BM238" s="13"/>
      <c r="BN238" s="13"/>
      <c r="BO238" s="13"/>
      <c r="BP238" s="13"/>
      <c r="BQ238" s="13"/>
      <c r="BR238" s="13"/>
      <c r="BS238" s="13"/>
      <c r="BT238" s="13"/>
      <c r="BU238" s="13"/>
      <c r="BV238" s="13"/>
      <c r="BW238" s="13"/>
      <c r="BX238" s="13"/>
      <c r="BY238" s="13"/>
      <c r="BZ238" s="13"/>
      <c r="CA238" s="13"/>
      <c r="CB238" s="13"/>
      <c r="CC238" s="13"/>
      <c r="CD238" s="13"/>
      <c r="CE238" s="13"/>
      <c r="CF238" s="13"/>
      <c r="CG238" s="13"/>
      <c r="CH238" s="13"/>
      <c r="CI238" s="13"/>
      <c r="CJ238" s="13"/>
      <c r="CK238" s="13"/>
      <c r="CL238" s="13"/>
      <c r="CM238" s="13"/>
      <c r="CN238" s="13"/>
      <c r="CO238" s="13"/>
      <c r="CP238" s="13"/>
      <c r="CQ238" s="13"/>
      <c r="CR238" s="13"/>
      <c r="CS238" s="13"/>
      <c r="CT238" s="13"/>
      <c r="CU238" s="13"/>
      <c r="CV238" s="13"/>
      <c r="CW238" s="13"/>
      <c r="CX238" s="13"/>
      <c r="CY238" s="13"/>
      <c r="CZ238" s="13"/>
      <c r="DA238" s="13"/>
      <c r="DB238" s="13"/>
      <c r="DC238" s="13"/>
      <c r="DD238" s="13"/>
      <c r="DE238" s="13"/>
      <c r="DF238" s="13"/>
      <c r="DG238" s="13"/>
      <c r="DH238" s="13"/>
      <c r="DI238" s="13"/>
      <c r="DJ238" s="13"/>
      <c r="DK238" s="13"/>
      <c r="DL238" s="13"/>
      <c r="DM238" s="13"/>
      <c r="DN238" s="13"/>
      <c r="DO238" s="13"/>
      <c r="DP238" s="13"/>
      <c r="DQ238" s="13"/>
      <c r="DR238" s="13"/>
      <c r="DS238" s="13"/>
      <c r="DT238" s="13"/>
      <c r="DU238" s="13"/>
      <c r="DV238" s="13"/>
      <c r="DW238" s="13"/>
      <c r="DX238" s="13"/>
      <c r="DY238" s="13"/>
      <c r="DZ238" s="13"/>
      <c r="EA238" s="13"/>
    </row>
    <row r="239" spans="1:131" x14ac:dyDescent="0.4">
      <c r="A239" s="13"/>
      <c r="B239" s="15">
        <v>1730</v>
      </c>
      <c r="C239" s="54">
        <v>0</v>
      </c>
      <c r="D239" s="54"/>
      <c r="E239" s="54"/>
      <c r="F239" s="69">
        <v>-5.3254437869822491</v>
      </c>
      <c r="G239" s="54">
        <v>9.7142857142857189</v>
      </c>
      <c r="H239" s="54"/>
      <c r="I239" s="54">
        <v>-13.346613545816732</v>
      </c>
      <c r="J239" s="54">
        <v>-9.1816367265469054</v>
      </c>
      <c r="K239" s="54">
        <v>-6.2827225130890119</v>
      </c>
      <c r="L239" s="54">
        <v>-2.1135155334089384</v>
      </c>
      <c r="M239" s="54">
        <v>-16.494845360824741</v>
      </c>
      <c r="N239" s="54">
        <v>-10.028116213683225</v>
      </c>
      <c r="O239" s="54">
        <v>4.9977074736359484</v>
      </c>
      <c r="P239" s="54">
        <v>-4.3859582603603675</v>
      </c>
      <c r="Q239" s="54"/>
      <c r="R239" s="54">
        <v>-23.267326732673265</v>
      </c>
      <c r="S239" s="54">
        <v>-10.347481079859939</v>
      </c>
      <c r="T239" s="54"/>
      <c r="U239" s="54"/>
      <c r="V239" s="54"/>
      <c r="W239" s="54"/>
      <c r="X239" s="54"/>
      <c r="Y239" s="54">
        <v>5.8823529411764719</v>
      </c>
      <c r="Z239" s="54">
        <f t="shared" si="42"/>
        <v>-5.7270938302962318</v>
      </c>
      <c r="AA239" s="54">
        <f t="shared" si="43"/>
        <v>-5.8040831500356305</v>
      </c>
      <c r="AB239" s="54">
        <f t="shared" si="52"/>
        <v>0.58068448116053284</v>
      </c>
      <c r="AC239" s="54">
        <f t="shared" si="44"/>
        <v>9.7142857142857189</v>
      </c>
      <c r="AD239" s="54">
        <f t="shared" si="45"/>
        <v>14</v>
      </c>
      <c r="AE239" s="54">
        <f t="array" ref="AE239">SUM(IF($C239:$Y239&lt;0,1,0))</f>
        <v>10</v>
      </c>
      <c r="AF239" s="54">
        <f t="shared" si="46"/>
        <v>71.428571428571431</v>
      </c>
      <c r="AG239" s="54">
        <f t="shared" si="53"/>
        <v>43.498168498168496</v>
      </c>
      <c r="AH239" s="54">
        <f t="array" ref="AH239">SUM(IF($C239:$Y239&gt;20,1,0))</f>
        <v>0</v>
      </c>
      <c r="AI239" s="54">
        <f t="shared" si="47"/>
        <v>0</v>
      </c>
      <c r="AJ239" s="54">
        <f t="shared" si="54"/>
        <v>12.728937728937728</v>
      </c>
      <c r="AK239" s="54">
        <f t="array" ref="AK239">SUM(IF($C239:$Y239&gt;40,1,0))</f>
        <v>0</v>
      </c>
      <c r="AL239" s="54">
        <f t="shared" si="48"/>
        <v>0</v>
      </c>
      <c r="AM239" s="54">
        <f t="shared" si="55"/>
        <v>7.6007326007326013</v>
      </c>
      <c r="AN239" s="54">
        <f t="shared" si="49"/>
        <v>-7.1718055471103099</v>
      </c>
      <c r="AO239" s="54">
        <f t="shared" si="50"/>
        <v>-7.7321796198179591</v>
      </c>
      <c r="AP239" s="54"/>
      <c r="AQ239" s="54">
        <f t="shared" si="51"/>
        <v>9.7142857142857189</v>
      </c>
      <c r="AR239" s="14"/>
      <c r="AS239" s="14"/>
      <c r="AT239" s="14"/>
      <c r="AU239" s="14"/>
      <c r="AV239" s="14"/>
      <c r="AW239" s="14"/>
      <c r="AX239" s="14"/>
      <c r="AY239" s="13"/>
      <c r="AZ239" s="13"/>
      <c r="BA239" s="13"/>
      <c r="BB239" s="13"/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  <c r="BN239" s="13"/>
      <c r="BO239" s="13"/>
      <c r="BP239" s="13"/>
      <c r="BQ239" s="13"/>
      <c r="BR239" s="13"/>
      <c r="BS239" s="13"/>
      <c r="BT239" s="13"/>
      <c r="BU239" s="13"/>
      <c r="BV239" s="13"/>
      <c r="BW239" s="13"/>
      <c r="BX239" s="13"/>
      <c r="BY239" s="13"/>
      <c r="BZ239" s="13"/>
      <c r="CA239" s="13"/>
      <c r="CB239" s="13"/>
      <c r="CC239" s="13"/>
      <c r="CD239" s="13"/>
      <c r="CE239" s="13"/>
      <c r="CF239" s="13"/>
      <c r="CG239" s="13"/>
      <c r="CH239" s="13"/>
      <c r="CI239" s="13"/>
      <c r="CJ239" s="13"/>
      <c r="CK239" s="13"/>
      <c r="CL239" s="13"/>
      <c r="CM239" s="13"/>
      <c r="CN239" s="13"/>
      <c r="CO239" s="13"/>
      <c r="CP239" s="13"/>
      <c r="CQ239" s="13"/>
      <c r="CR239" s="13"/>
      <c r="CS239" s="13"/>
      <c r="CT239" s="13"/>
      <c r="CU239" s="13"/>
      <c r="CV239" s="13"/>
      <c r="CW239" s="13"/>
      <c r="CX239" s="13"/>
      <c r="CY239" s="13"/>
      <c r="CZ239" s="13"/>
      <c r="DA239" s="13"/>
      <c r="DB239" s="13"/>
      <c r="DC239" s="13"/>
      <c r="DD239" s="13"/>
      <c r="DE239" s="13"/>
      <c r="DF239" s="13"/>
      <c r="DG239" s="13"/>
      <c r="DH239" s="13"/>
      <c r="DI239" s="13"/>
      <c r="DJ239" s="13"/>
      <c r="DK239" s="13"/>
      <c r="DL239" s="13"/>
      <c r="DM239" s="13"/>
      <c r="DN239" s="13"/>
      <c r="DO239" s="13"/>
      <c r="DP239" s="13"/>
      <c r="DQ239" s="13"/>
      <c r="DR239" s="13"/>
      <c r="DS239" s="13"/>
      <c r="DT239" s="13"/>
      <c r="DU239" s="13"/>
      <c r="DV239" s="13"/>
      <c r="DW239" s="13"/>
      <c r="DX239" s="13"/>
      <c r="DY239" s="13"/>
      <c r="DZ239" s="13"/>
      <c r="EA239" s="13"/>
    </row>
    <row r="240" spans="1:131" x14ac:dyDescent="0.4">
      <c r="A240" s="13"/>
      <c r="B240" s="15">
        <v>1731</v>
      </c>
      <c r="C240" s="54">
        <v>0</v>
      </c>
      <c r="D240" s="54"/>
      <c r="E240" s="54"/>
      <c r="F240" s="69">
        <v>3.75</v>
      </c>
      <c r="G240" s="54">
        <v>-27.34375</v>
      </c>
      <c r="H240" s="54"/>
      <c r="I240" s="54">
        <v>-3.4482758620689613</v>
      </c>
      <c r="J240" s="54">
        <v>35.164835164835175</v>
      </c>
      <c r="K240" s="54">
        <v>-9.7765363128491707</v>
      </c>
      <c r="L240" s="54">
        <v>1.4960662294042359</v>
      </c>
      <c r="M240" s="54">
        <v>-4.9382716049382829</v>
      </c>
      <c r="N240" s="54">
        <v>19.895833333333336</v>
      </c>
      <c r="O240" s="54">
        <v>-13.624454148471621</v>
      </c>
      <c r="P240" s="54">
        <v>-3.5894816849119215</v>
      </c>
      <c r="Q240" s="54"/>
      <c r="R240" s="54">
        <v>28.548387096774185</v>
      </c>
      <c r="S240" s="54">
        <v>-7.5239434144627033</v>
      </c>
      <c r="T240" s="54"/>
      <c r="U240" s="54"/>
      <c r="V240" s="54"/>
      <c r="W240" s="54"/>
      <c r="X240" s="54"/>
      <c r="Y240" s="54">
        <v>-11.111111111111093</v>
      </c>
      <c r="Z240" s="54">
        <f t="shared" si="42"/>
        <v>0.53566412039522704</v>
      </c>
      <c r="AA240" s="54">
        <f t="shared" si="43"/>
        <v>-3.5188787734904414</v>
      </c>
      <c r="AB240" s="54">
        <f t="shared" si="52"/>
        <v>-0.60469110491869538</v>
      </c>
      <c r="AC240" s="54">
        <f t="shared" si="44"/>
        <v>35.164835164835175</v>
      </c>
      <c r="AD240" s="54">
        <f t="shared" si="45"/>
        <v>14</v>
      </c>
      <c r="AE240" s="54">
        <f t="array" ref="AE240">SUM(IF($C240:$Y240&lt;0,1,0))</f>
        <v>8</v>
      </c>
      <c r="AF240" s="54">
        <f t="shared" si="46"/>
        <v>57.142857142857146</v>
      </c>
      <c r="AG240" s="54">
        <f t="shared" si="53"/>
        <v>50.457875457875467</v>
      </c>
      <c r="AH240" s="54">
        <f t="array" ref="AH240">SUM(IF($C240:$Y240&gt;20,1,0))</f>
        <v>2</v>
      </c>
      <c r="AI240" s="54">
        <f t="shared" si="47"/>
        <v>14.285714285714285</v>
      </c>
      <c r="AJ240" s="54">
        <f t="shared" si="54"/>
        <v>12.545787545787547</v>
      </c>
      <c r="AK240" s="54">
        <f t="array" ref="AK240">SUM(IF($C240:$Y240&gt;40,1,0))</f>
        <v>0</v>
      </c>
      <c r="AL240" s="54">
        <f t="shared" si="48"/>
        <v>0</v>
      </c>
      <c r="AM240" s="54">
        <f t="shared" si="55"/>
        <v>6.3186813186813184</v>
      </c>
      <c r="AN240" s="54">
        <f t="shared" si="49"/>
        <v>1.5508673997203559</v>
      </c>
      <c r="AO240" s="54">
        <f t="shared" si="50"/>
        <v>-3.5188787734904414</v>
      </c>
      <c r="AP240" s="54"/>
      <c r="AQ240" s="54">
        <f t="shared" si="51"/>
        <v>35.164835164835175</v>
      </c>
      <c r="AR240" s="14"/>
      <c r="AS240" s="14"/>
      <c r="AT240" s="14"/>
      <c r="AU240" s="14"/>
      <c r="AV240" s="14"/>
      <c r="AW240" s="14"/>
      <c r="AX240" s="14"/>
      <c r="AY240" s="13"/>
      <c r="AZ240" s="13"/>
      <c r="BA240" s="13"/>
      <c r="BB240" s="13"/>
      <c r="BC240" s="13"/>
      <c r="BD240" s="13"/>
      <c r="BE240" s="13"/>
      <c r="BF240" s="13"/>
      <c r="BG240" s="13"/>
      <c r="BH240" s="13"/>
      <c r="BI240" s="13"/>
      <c r="BJ240" s="13"/>
      <c r="BK240" s="13"/>
      <c r="BL240" s="13"/>
      <c r="BM240" s="13"/>
      <c r="BN240" s="13"/>
      <c r="BO240" s="13"/>
      <c r="BP240" s="13"/>
      <c r="BQ240" s="13"/>
      <c r="BR240" s="13"/>
      <c r="BS240" s="13"/>
      <c r="BT240" s="13"/>
      <c r="BU240" s="13"/>
      <c r="BV240" s="13"/>
      <c r="BW240" s="13"/>
      <c r="BX240" s="13"/>
      <c r="BY240" s="13"/>
      <c r="BZ240" s="13"/>
      <c r="CA240" s="13"/>
      <c r="CB240" s="13"/>
      <c r="CC240" s="13"/>
      <c r="CD240" s="13"/>
      <c r="CE240" s="13"/>
      <c r="CF240" s="13"/>
      <c r="CG240" s="13"/>
      <c r="CH240" s="13"/>
      <c r="CI240" s="13"/>
      <c r="CJ240" s="13"/>
      <c r="CK240" s="13"/>
      <c r="CL240" s="13"/>
      <c r="CM240" s="13"/>
      <c r="CN240" s="13"/>
      <c r="CO240" s="13"/>
      <c r="CP240" s="13"/>
      <c r="CQ240" s="13"/>
      <c r="CR240" s="13"/>
      <c r="CS240" s="13"/>
      <c r="CT240" s="13"/>
      <c r="CU240" s="13"/>
      <c r="CV240" s="13"/>
      <c r="CW240" s="13"/>
      <c r="CX240" s="13"/>
      <c r="CY240" s="13"/>
      <c r="CZ240" s="13"/>
      <c r="DA240" s="13"/>
      <c r="DB240" s="13"/>
      <c r="DC240" s="13"/>
      <c r="DD240" s="13"/>
      <c r="DE240" s="13"/>
      <c r="DF240" s="13"/>
      <c r="DG240" s="13"/>
      <c r="DH240" s="13"/>
      <c r="DI240" s="13"/>
      <c r="DJ240" s="13"/>
      <c r="DK240" s="13"/>
      <c r="DL240" s="13"/>
      <c r="DM240" s="13"/>
      <c r="DN240" s="13"/>
      <c r="DO240" s="13"/>
      <c r="DP240" s="13"/>
      <c r="DQ240" s="13"/>
      <c r="DR240" s="13"/>
      <c r="DS240" s="13"/>
      <c r="DT240" s="13"/>
      <c r="DU240" s="13"/>
      <c r="DV240" s="13"/>
      <c r="DW240" s="13"/>
      <c r="DX240" s="13"/>
      <c r="DY240" s="13"/>
      <c r="DZ240" s="13"/>
      <c r="EA240" s="13"/>
    </row>
    <row r="241" spans="1:131" x14ac:dyDescent="0.4">
      <c r="A241" s="13"/>
      <c r="B241" s="15">
        <v>1732</v>
      </c>
      <c r="C241" s="54">
        <v>8.3333333333333481</v>
      </c>
      <c r="D241" s="54"/>
      <c r="E241" s="54"/>
      <c r="F241" s="69">
        <v>1.8072289156626504</v>
      </c>
      <c r="G241" s="54">
        <v>-9.6774193548387117</v>
      </c>
      <c r="H241" s="54"/>
      <c r="I241" s="54">
        <v>9.5238095238095113</v>
      </c>
      <c r="J241" s="54">
        <v>-21.95121951219512</v>
      </c>
      <c r="K241" s="54">
        <v>-1.8575851393188847</v>
      </c>
      <c r="L241" s="54">
        <v>-5.5601574763946111</v>
      </c>
      <c r="M241" s="54">
        <v>6.493506493506529</v>
      </c>
      <c r="N241" s="54">
        <v>-29.452649869678549</v>
      </c>
      <c r="O241" s="54">
        <v>12.841253791708795</v>
      </c>
      <c r="P241" s="54">
        <v>12.796883426435983</v>
      </c>
      <c r="Q241" s="54"/>
      <c r="R241" s="54" t="s">
        <v>75</v>
      </c>
      <c r="S241" s="54">
        <v>0.92984547098471371</v>
      </c>
      <c r="T241" s="54"/>
      <c r="U241" s="54"/>
      <c r="V241" s="54"/>
      <c r="W241" s="54"/>
      <c r="X241" s="54"/>
      <c r="Y241" s="54">
        <v>-2.0270270270270285</v>
      </c>
      <c r="Z241" s="54">
        <f t="shared" si="42"/>
        <v>-1.3692459556931824</v>
      </c>
      <c r="AA241" s="54">
        <f t="shared" si="43"/>
        <v>0.92984547098471371</v>
      </c>
      <c r="AB241" s="54">
        <f t="shared" si="52"/>
        <v>-0.32629785591080429</v>
      </c>
      <c r="AC241" s="54">
        <f t="shared" si="44"/>
        <v>12.841253791708795</v>
      </c>
      <c r="AD241" s="54">
        <f t="shared" si="45"/>
        <v>14</v>
      </c>
      <c r="AE241" s="54">
        <f t="array" ref="AE241">SUM(IF($C241:$Y241&lt;0,1,0))</f>
        <v>6</v>
      </c>
      <c r="AF241" s="54">
        <f t="shared" si="46"/>
        <v>42.857142857142854</v>
      </c>
      <c r="AG241" s="54">
        <f t="shared" si="53"/>
        <v>48.626373626373628</v>
      </c>
      <c r="AH241" s="54">
        <f t="array" ref="AH241">SUM(IF($C241:$Y241&gt;20,1,0))</f>
        <v>1</v>
      </c>
      <c r="AI241" s="54">
        <f t="shared" si="47"/>
        <v>7.1428571428571423</v>
      </c>
      <c r="AJ241" s="54">
        <f t="shared" si="54"/>
        <v>9.8901098901098905</v>
      </c>
      <c r="AK241" s="54">
        <f t="array" ref="AK241">SUM(IF($C241:$Y241&gt;40,1,0))</f>
        <v>1</v>
      </c>
      <c r="AL241" s="54">
        <f t="shared" si="48"/>
        <v>7.1428571428571423</v>
      </c>
      <c r="AM241" s="54">
        <f t="shared" si="55"/>
        <v>6.2271062271062263</v>
      </c>
      <c r="AN241" s="54">
        <f t="shared" si="49"/>
        <v>-2.1915003391197905</v>
      </c>
      <c r="AO241" s="54">
        <f t="shared" si="50"/>
        <v>0.92984547098471371</v>
      </c>
      <c r="AP241" s="54"/>
      <c r="AQ241" s="54">
        <f t="shared" si="51"/>
        <v>12.841253791708795</v>
      </c>
      <c r="AR241" s="14"/>
      <c r="AS241" s="14"/>
      <c r="AT241" s="14"/>
      <c r="AU241" s="14"/>
      <c r="AV241" s="14"/>
      <c r="AW241" s="14"/>
      <c r="AX241" s="14"/>
      <c r="AY241" s="13"/>
      <c r="AZ241" s="13"/>
      <c r="BA241" s="13"/>
      <c r="BB241" s="13"/>
      <c r="BC241" s="13"/>
      <c r="BD241" s="13"/>
      <c r="BE241" s="13"/>
      <c r="BF241" s="13"/>
      <c r="BG241" s="13"/>
      <c r="BH241" s="13"/>
      <c r="BI241" s="13"/>
      <c r="BJ241" s="13"/>
      <c r="BK241" s="13"/>
      <c r="BL241" s="13"/>
      <c r="BM241" s="13"/>
      <c r="BN241" s="13"/>
      <c r="BO241" s="13"/>
      <c r="BP241" s="13"/>
      <c r="BQ241" s="13"/>
      <c r="BR241" s="13"/>
      <c r="BS241" s="13"/>
      <c r="BT241" s="13"/>
      <c r="BU241" s="13"/>
      <c r="BV241" s="13"/>
      <c r="BW241" s="13"/>
      <c r="BX241" s="13"/>
      <c r="BY241" s="13"/>
      <c r="BZ241" s="13"/>
      <c r="CA241" s="13"/>
      <c r="CB241" s="13"/>
      <c r="CC241" s="13"/>
      <c r="CD241" s="13"/>
      <c r="CE241" s="13"/>
      <c r="CF241" s="13"/>
      <c r="CG241" s="13"/>
      <c r="CH241" s="13"/>
      <c r="CI241" s="13"/>
      <c r="CJ241" s="13"/>
      <c r="CK241" s="13"/>
      <c r="CL241" s="13"/>
      <c r="CM241" s="13"/>
      <c r="CN241" s="13"/>
      <c r="CO241" s="13"/>
      <c r="CP241" s="13"/>
      <c r="CQ241" s="13"/>
      <c r="CR241" s="13"/>
      <c r="CS241" s="13"/>
      <c r="CT241" s="13"/>
      <c r="CU241" s="13"/>
      <c r="CV241" s="13"/>
      <c r="CW241" s="13"/>
      <c r="CX241" s="13"/>
      <c r="CY241" s="13"/>
      <c r="CZ241" s="13"/>
      <c r="DA241" s="13"/>
      <c r="DB241" s="13"/>
      <c r="DC241" s="13"/>
      <c r="DD241" s="13"/>
      <c r="DE241" s="13"/>
      <c r="DF241" s="13"/>
      <c r="DG241" s="13"/>
      <c r="DH241" s="13"/>
      <c r="DI241" s="13"/>
      <c r="DJ241" s="13"/>
      <c r="DK241" s="13"/>
      <c r="DL241" s="13"/>
      <c r="DM241" s="13"/>
      <c r="DN241" s="13"/>
      <c r="DO241" s="13"/>
      <c r="DP241" s="13"/>
      <c r="DQ241" s="13"/>
      <c r="DR241" s="13"/>
      <c r="DS241" s="13"/>
      <c r="DT241" s="13"/>
      <c r="DU241" s="13"/>
      <c r="DV241" s="13"/>
      <c r="DW241" s="13"/>
      <c r="DX241" s="13"/>
      <c r="DY241" s="13"/>
      <c r="DZ241" s="13"/>
      <c r="EA241" s="13"/>
    </row>
    <row r="242" spans="1:131" x14ac:dyDescent="0.4">
      <c r="A242" s="13"/>
      <c r="B242" s="15">
        <v>1733</v>
      </c>
      <c r="C242" s="54">
        <v>7.6923076923076872</v>
      </c>
      <c r="D242" s="54"/>
      <c r="E242" s="54"/>
      <c r="F242" s="69">
        <v>-3.3530571992110452</v>
      </c>
      <c r="G242" s="54">
        <v>31.746031746031743</v>
      </c>
      <c r="H242" s="54"/>
      <c r="I242" s="54">
        <v>-4.3478260869565188</v>
      </c>
      <c r="J242" s="54">
        <v>-12.5</v>
      </c>
      <c r="K242" s="54">
        <v>39.432176656151441</v>
      </c>
      <c r="L242" s="54">
        <v>2.9208456100837665E-2</v>
      </c>
      <c r="M242" s="54">
        <v>-1.2195121951219745</v>
      </c>
      <c r="N242" s="54">
        <v>48.152709359605915</v>
      </c>
      <c r="O242" s="54">
        <v>0</v>
      </c>
      <c r="P242" s="54">
        <v>9.7965313066278821</v>
      </c>
      <c r="Q242" s="54">
        <v>33.333333333333329</v>
      </c>
      <c r="R242" s="54" t="s">
        <v>75</v>
      </c>
      <c r="S242" s="54">
        <v>-3.4141568999253638</v>
      </c>
      <c r="T242" s="54"/>
      <c r="U242" s="54"/>
      <c r="V242" s="54"/>
      <c r="W242" s="54"/>
      <c r="X242" s="54"/>
      <c r="Y242" s="54">
        <v>2.931034482758621</v>
      </c>
      <c r="Z242" s="54">
        <f t="shared" si="42"/>
        <v>10.591341475121611</v>
      </c>
      <c r="AA242" s="54">
        <f t="shared" si="43"/>
        <v>1.4801214694297293</v>
      </c>
      <c r="AB242" s="54">
        <f t="shared" si="52"/>
        <v>-0.1275036646456984</v>
      </c>
      <c r="AC242" s="54">
        <f t="shared" si="44"/>
        <v>48.152709359605915</v>
      </c>
      <c r="AD242" s="54">
        <f t="shared" si="45"/>
        <v>15</v>
      </c>
      <c r="AE242" s="54">
        <f t="array" ref="AE242">SUM(IF($C242:$Y242&lt;0,1,0))</f>
        <v>5</v>
      </c>
      <c r="AF242" s="54">
        <f t="shared" si="46"/>
        <v>33.333333333333336</v>
      </c>
      <c r="AG242" s="54">
        <f t="shared" si="53"/>
        <v>46.489621489621491</v>
      </c>
      <c r="AH242" s="54">
        <f t="array" ref="AH242">SUM(IF($C242:$Y242&gt;20,1,0))</f>
        <v>5</v>
      </c>
      <c r="AI242" s="54">
        <f t="shared" si="47"/>
        <v>33.333333333333329</v>
      </c>
      <c r="AJ242" s="54">
        <f t="shared" si="54"/>
        <v>12.88156288156288</v>
      </c>
      <c r="AK242" s="54">
        <f t="array" ref="AK242">SUM(IF($C242:$Y242&gt;40,1,0))</f>
        <v>2</v>
      </c>
      <c r="AL242" s="54">
        <f t="shared" si="48"/>
        <v>13.333333333333334</v>
      </c>
      <c r="AM242" s="54">
        <f t="shared" si="55"/>
        <v>5.8852258852258856</v>
      </c>
      <c r="AN242" s="54">
        <f t="shared" si="49"/>
        <v>11.471286539719687</v>
      </c>
      <c r="AO242" s="54">
        <f t="shared" si="50"/>
        <v>1.4604228050418833E-2</v>
      </c>
      <c r="AP242" s="54"/>
      <c r="AQ242" s="54">
        <f t="shared" si="51"/>
        <v>48.152709359605915</v>
      </c>
      <c r="AR242" s="14"/>
      <c r="AS242" s="14"/>
      <c r="AT242" s="14"/>
      <c r="AU242" s="14"/>
      <c r="AV242" s="14"/>
      <c r="AW242" s="14"/>
      <c r="AX242" s="14"/>
      <c r="AY242" s="13"/>
      <c r="AZ242" s="13"/>
      <c r="BA242" s="13"/>
      <c r="BB242" s="13"/>
      <c r="BC242" s="13"/>
      <c r="BD242" s="13"/>
      <c r="BE242" s="13"/>
      <c r="BF242" s="13"/>
      <c r="BG242" s="13"/>
      <c r="BH242" s="13"/>
      <c r="BI242" s="13"/>
      <c r="BJ242" s="13"/>
      <c r="BK242" s="13"/>
      <c r="BL242" s="13"/>
      <c r="BM242" s="13"/>
      <c r="BN242" s="13"/>
      <c r="BO242" s="13"/>
      <c r="BP242" s="13"/>
      <c r="BQ242" s="13"/>
      <c r="BR242" s="13"/>
      <c r="BS242" s="13"/>
      <c r="BT242" s="13"/>
      <c r="BU242" s="13"/>
      <c r="BV242" s="13"/>
      <c r="BW242" s="13"/>
      <c r="BX242" s="13"/>
      <c r="BY242" s="13"/>
      <c r="BZ242" s="13"/>
      <c r="CA242" s="13"/>
      <c r="CB242" s="13"/>
      <c r="CC242" s="13"/>
      <c r="CD242" s="13"/>
      <c r="CE242" s="13"/>
      <c r="CF242" s="13"/>
      <c r="CG242" s="13"/>
      <c r="CH242" s="13"/>
      <c r="CI242" s="13"/>
      <c r="CJ242" s="13"/>
      <c r="CK242" s="13"/>
      <c r="CL242" s="13"/>
      <c r="CM242" s="13"/>
      <c r="CN242" s="13"/>
      <c r="CO242" s="13"/>
      <c r="CP242" s="13"/>
      <c r="CQ242" s="13"/>
      <c r="CR242" s="13"/>
      <c r="CS242" s="13"/>
      <c r="CT242" s="13"/>
      <c r="CU242" s="13"/>
      <c r="CV242" s="13"/>
      <c r="CW242" s="13"/>
      <c r="CX242" s="13"/>
      <c r="CY242" s="13"/>
      <c r="CZ242" s="13"/>
      <c r="DA242" s="13"/>
      <c r="DB242" s="13"/>
      <c r="DC242" s="13"/>
      <c r="DD242" s="13"/>
      <c r="DE242" s="13"/>
      <c r="DF242" s="13"/>
      <c r="DG242" s="13"/>
      <c r="DH242" s="13"/>
      <c r="DI242" s="13"/>
      <c r="DJ242" s="13"/>
      <c r="DK242" s="13"/>
      <c r="DL242" s="13"/>
      <c r="DM242" s="13"/>
      <c r="DN242" s="13"/>
      <c r="DO242" s="13"/>
      <c r="DP242" s="13"/>
      <c r="DQ242" s="13"/>
      <c r="DR242" s="13"/>
      <c r="DS242" s="13"/>
      <c r="DT242" s="13"/>
      <c r="DU242" s="13"/>
      <c r="DV242" s="13"/>
      <c r="DW242" s="13"/>
      <c r="DX242" s="13"/>
      <c r="DY242" s="13"/>
      <c r="DZ242" s="13"/>
      <c r="EA242" s="13"/>
    </row>
    <row r="243" spans="1:131" x14ac:dyDescent="0.4">
      <c r="A243" s="13"/>
      <c r="B243" s="15">
        <v>1734</v>
      </c>
      <c r="C243" s="54">
        <v>-14.285714285714279</v>
      </c>
      <c r="D243" s="54"/>
      <c r="E243" s="54"/>
      <c r="F243" s="69">
        <v>-0.61224489795918369</v>
      </c>
      <c r="G243" s="54">
        <v>15.36144578313252</v>
      </c>
      <c r="H243" s="54"/>
      <c r="I243" s="54">
        <v>20.454545454545435</v>
      </c>
      <c r="J243" s="54">
        <v>-3.0952380952380953</v>
      </c>
      <c r="K243" s="54">
        <v>54.298642533936658</v>
      </c>
      <c r="L243" s="54">
        <v>1.7897854666447444</v>
      </c>
      <c r="M243" s="54">
        <v>8.6419753086419693</v>
      </c>
      <c r="N243" s="54">
        <v>-14.879467996674977</v>
      </c>
      <c r="O243" s="54">
        <v>2.9121863799283165</v>
      </c>
      <c r="P243" s="54">
        <v>4.3966402951174564</v>
      </c>
      <c r="Q243" s="54">
        <v>0</v>
      </c>
      <c r="R243" s="54" t="s">
        <v>75</v>
      </c>
      <c r="S243" s="54">
        <v>-0.62499999999999778</v>
      </c>
      <c r="T243" s="54"/>
      <c r="U243" s="54"/>
      <c r="V243" s="54"/>
      <c r="W243" s="54"/>
      <c r="X243" s="54"/>
      <c r="Y243" s="54">
        <v>12.227805695142369</v>
      </c>
      <c r="Z243" s="54">
        <f t="shared" si="42"/>
        <v>6.1846686886787809</v>
      </c>
      <c r="AA243" s="54">
        <f t="shared" si="43"/>
        <v>2.3509859232865304</v>
      </c>
      <c r="AB243" s="54">
        <f t="shared" si="52"/>
        <v>-0.32523593175097937</v>
      </c>
      <c r="AC243" s="54">
        <f t="shared" si="44"/>
        <v>54.298642533936658</v>
      </c>
      <c r="AD243" s="54">
        <f t="shared" si="45"/>
        <v>15</v>
      </c>
      <c r="AE243" s="54">
        <f t="array" ref="AE243">SUM(IF($C243:$Y243&lt;0,1,0))</f>
        <v>5</v>
      </c>
      <c r="AF243" s="54">
        <f t="shared" si="46"/>
        <v>33.333333333333336</v>
      </c>
      <c r="AG243" s="54">
        <f t="shared" si="53"/>
        <v>45.634920634920633</v>
      </c>
      <c r="AH243" s="54">
        <f t="array" ref="AH243">SUM(IF($C243:$Y243&gt;20,1,0))</f>
        <v>3</v>
      </c>
      <c r="AI243" s="54">
        <f t="shared" si="47"/>
        <v>20</v>
      </c>
      <c r="AJ243" s="54">
        <f t="shared" si="54"/>
        <v>13.65079365079365</v>
      </c>
      <c r="AK243" s="54">
        <f t="array" ref="AK243">SUM(IF($C243:$Y243&gt;40,1,0))</f>
        <v>2</v>
      </c>
      <c r="AL243" s="54">
        <f t="shared" si="48"/>
        <v>13.333333333333334</v>
      </c>
      <c r="AM243" s="54">
        <f t="shared" si="55"/>
        <v>6.825396825396826</v>
      </c>
      <c r="AN243" s="54">
        <f t="shared" si="49"/>
        <v>7.386939186006237</v>
      </c>
      <c r="AO243" s="54">
        <f t="shared" si="50"/>
        <v>2.3509859232865304</v>
      </c>
      <c r="AP243" s="54"/>
      <c r="AQ243" s="54">
        <f t="shared" si="51"/>
        <v>54.298642533936658</v>
      </c>
      <c r="AR243" s="14"/>
      <c r="AS243" s="14"/>
      <c r="AT243" s="14"/>
      <c r="AU243" s="14"/>
      <c r="AV243" s="14"/>
      <c r="AW243" s="14"/>
      <c r="AX243" s="14"/>
      <c r="AY243" s="13"/>
      <c r="AZ243" s="13"/>
      <c r="BA243" s="13"/>
      <c r="BB243" s="13"/>
      <c r="BC243" s="13"/>
      <c r="BD243" s="13"/>
      <c r="BE243" s="13"/>
      <c r="BF243" s="13"/>
      <c r="BG243" s="13"/>
      <c r="BH243" s="13"/>
      <c r="BI243" s="13"/>
      <c r="BJ243" s="13"/>
      <c r="BK243" s="13"/>
      <c r="BL243" s="13"/>
      <c r="BM243" s="13"/>
      <c r="BN243" s="13"/>
      <c r="BO243" s="13"/>
      <c r="BP243" s="13"/>
      <c r="BQ243" s="13"/>
      <c r="BR243" s="13"/>
      <c r="BS243" s="13"/>
      <c r="BT243" s="13"/>
      <c r="BU243" s="13"/>
      <c r="BV243" s="13"/>
      <c r="BW243" s="13"/>
      <c r="BX243" s="13"/>
      <c r="BY243" s="13"/>
      <c r="BZ243" s="13"/>
      <c r="CA243" s="13"/>
      <c r="CB243" s="13"/>
      <c r="CC243" s="13"/>
      <c r="CD243" s="13"/>
      <c r="CE243" s="13"/>
      <c r="CF243" s="13"/>
      <c r="CG243" s="13"/>
      <c r="CH243" s="13"/>
      <c r="CI243" s="13"/>
      <c r="CJ243" s="13"/>
      <c r="CK243" s="13"/>
      <c r="CL243" s="13"/>
      <c r="CM243" s="13"/>
      <c r="CN243" s="13"/>
      <c r="CO243" s="13"/>
      <c r="CP243" s="13"/>
      <c r="CQ243" s="13"/>
      <c r="CR243" s="13"/>
      <c r="CS243" s="13"/>
      <c r="CT243" s="13"/>
      <c r="CU243" s="13"/>
      <c r="CV243" s="13"/>
      <c r="CW243" s="13"/>
      <c r="CX243" s="13"/>
      <c r="CY243" s="13"/>
      <c r="CZ243" s="13"/>
      <c r="DA243" s="13"/>
      <c r="DB243" s="13"/>
      <c r="DC243" s="13"/>
      <c r="DD243" s="13"/>
      <c r="DE243" s="13"/>
      <c r="DF243" s="13"/>
      <c r="DG243" s="13"/>
      <c r="DH243" s="13"/>
      <c r="DI243" s="13"/>
      <c r="DJ243" s="13"/>
      <c r="DK243" s="13"/>
      <c r="DL243" s="13"/>
      <c r="DM243" s="13"/>
      <c r="DN243" s="13"/>
      <c r="DO243" s="13"/>
      <c r="DP243" s="13"/>
      <c r="DQ243" s="13"/>
      <c r="DR243" s="13"/>
      <c r="DS243" s="13"/>
      <c r="DT243" s="13"/>
      <c r="DU243" s="13"/>
      <c r="DV243" s="13"/>
      <c r="DW243" s="13"/>
      <c r="DX243" s="13"/>
      <c r="DY243" s="13"/>
      <c r="DZ243" s="13"/>
      <c r="EA243" s="13"/>
    </row>
    <row r="244" spans="1:131" x14ac:dyDescent="0.4">
      <c r="A244" s="13"/>
      <c r="B244" s="15">
        <v>1735</v>
      </c>
      <c r="C244" s="54">
        <v>-16.666666666666664</v>
      </c>
      <c r="D244" s="54"/>
      <c r="E244" s="54"/>
      <c r="F244" s="69">
        <v>5.3388090349075972</v>
      </c>
      <c r="G244" s="54">
        <v>-16.971279373368141</v>
      </c>
      <c r="H244" s="54"/>
      <c r="I244" s="54">
        <v>-18.490566037735835</v>
      </c>
      <c r="J244" s="54">
        <v>4.668304668304657</v>
      </c>
      <c r="K244" s="54">
        <v>-6.1583577712610023</v>
      </c>
      <c r="L244" s="54">
        <v>3.1268551548910839</v>
      </c>
      <c r="M244" s="54">
        <v>-9.0909090909090722</v>
      </c>
      <c r="N244" s="54">
        <v>91.699218749999972</v>
      </c>
      <c r="O244" s="54">
        <v>0.30474531998259113</v>
      </c>
      <c r="P244" s="54">
        <v>-10.142616270977832</v>
      </c>
      <c r="Q244" s="54">
        <v>15.125</v>
      </c>
      <c r="R244" s="54">
        <v>-0.29673590504452063</v>
      </c>
      <c r="S244" s="54">
        <v>1.6299578799578884</v>
      </c>
      <c r="T244" s="54"/>
      <c r="U244" s="54"/>
      <c r="V244" s="54"/>
      <c r="W244" s="54"/>
      <c r="X244" s="54"/>
      <c r="Y244" s="54">
        <v>-1.0447761194029903</v>
      </c>
      <c r="Z244" s="54">
        <f t="shared" si="42"/>
        <v>2.8687322381785156</v>
      </c>
      <c r="AA244" s="54">
        <f t="shared" si="43"/>
        <v>-0.29673590504452063</v>
      </c>
      <c r="AB244" s="54">
        <f t="shared" si="52"/>
        <v>-0.80979082747827003</v>
      </c>
      <c r="AC244" s="54">
        <f t="shared" si="44"/>
        <v>91.699218749999972</v>
      </c>
      <c r="AD244" s="54">
        <f t="shared" si="45"/>
        <v>15</v>
      </c>
      <c r="AE244" s="54">
        <f t="array" ref="AE244">SUM(IF($C244:$Y244&lt;0,1,0))</f>
        <v>8</v>
      </c>
      <c r="AF244" s="54">
        <f t="shared" si="46"/>
        <v>53.333333333333336</v>
      </c>
      <c r="AG244" s="54">
        <f t="shared" si="53"/>
        <v>48.571428571428577</v>
      </c>
      <c r="AH244" s="54">
        <f t="array" ref="AH244">SUM(IF($C244:$Y244&gt;20,1,0))</f>
        <v>1</v>
      </c>
      <c r="AI244" s="54">
        <f t="shared" si="47"/>
        <v>6.666666666666667</v>
      </c>
      <c r="AJ244" s="54">
        <f t="shared" si="54"/>
        <v>13.571428571428571</v>
      </c>
      <c r="AK244" s="54">
        <f t="array" ref="AK244">SUM(IF($C244:$Y244&gt;40,1,0))</f>
        <v>1</v>
      </c>
      <c r="AL244" s="54">
        <f t="shared" si="48"/>
        <v>6.666666666666667</v>
      </c>
      <c r="AM244" s="54">
        <f t="shared" si="55"/>
        <v>6.746031746031746</v>
      </c>
      <c r="AN244" s="54">
        <f t="shared" si="49"/>
        <v>4.6724943352882606</v>
      </c>
      <c r="AO244" s="54">
        <f t="shared" si="50"/>
        <v>0.30474531998259113</v>
      </c>
      <c r="AP244" s="54"/>
      <c r="AQ244" s="54">
        <f t="shared" si="51"/>
        <v>91.699218749999972</v>
      </c>
      <c r="AR244" s="14"/>
      <c r="AS244" s="14"/>
      <c r="AT244" s="14"/>
      <c r="AU244" s="14"/>
      <c r="AV244" s="14"/>
      <c r="AW244" s="14"/>
      <c r="AX244" s="14"/>
      <c r="AY244" s="13"/>
      <c r="AZ244" s="13"/>
      <c r="BA244" s="13"/>
      <c r="BB244" s="13"/>
      <c r="BC244" s="13"/>
      <c r="BD244" s="13"/>
      <c r="BE244" s="13"/>
      <c r="BF244" s="13"/>
      <c r="BG244" s="13"/>
      <c r="BH244" s="13"/>
      <c r="BI244" s="13"/>
      <c r="BJ244" s="13"/>
      <c r="BK244" s="13"/>
      <c r="BL244" s="13"/>
      <c r="BM244" s="13"/>
      <c r="BN244" s="13"/>
      <c r="BO244" s="13"/>
      <c r="BP244" s="13"/>
      <c r="BQ244" s="13"/>
      <c r="BR244" s="13"/>
      <c r="BS244" s="13"/>
      <c r="BT244" s="13"/>
      <c r="BU244" s="13"/>
      <c r="BV244" s="13"/>
      <c r="BW244" s="13"/>
      <c r="BX244" s="13"/>
      <c r="BY244" s="13"/>
      <c r="BZ244" s="13"/>
      <c r="CA244" s="13"/>
      <c r="CB244" s="13"/>
      <c r="CC244" s="13"/>
      <c r="CD244" s="13"/>
      <c r="CE244" s="13"/>
      <c r="CF244" s="13"/>
      <c r="CG244" s="13"/>
      <c r="CH244" s="13"/>
      <c r="CI244" s="13"/>
      <c r="CJ244" s="13"/>
      <c r="CK244" s="13"/>
      <c r="CL244" s="13"/>
      <c r="CM244" s="13"/>
      <c r="CN244" s="13"/>
      <c r="CO244" s="13"/>
      <c r="CP244" s="13"/>
      <c r="CQ244" s="13"/>
      <c r="CR244" s="13"/>
      <c r="CS244" s="13"/>
      <c r="CT244" s="13"/>
      <c r="CU244" s="13"/>
      <c r="CV244" s="13"/>
      <c r="CW244" s="13"/>
      <c r="CX244" s="13"/>
      <c r="CY244" s="13"/>
      <c r="CZ244" s="13"/>
      <c r="DA244" s="13"/>
      <c r="DB244" s="13"/>
      <c r="DC244" s="13"/>
      <c r="DD244" s="13"/>
      <c r="DE244" s="13"/>
      <c r="DF244" s="13"/>
      <c r="DG244" s="13"/>
      <c r="DH244" s="13"/>
      <c r="DI244" s="13"/>
      <c r="DJ244" s="13"/>
      <c r="DK244" s="13"/>
      <c r="DL244" s="13"/>
      <c r="DM244" s="13"/>
      <c r="DN244" s="13"/>
      <c r="DO244" s="13"/>
      <c r="DP244" s="13"/>
      <c r="DQ244" s="13"/>
      <c r="DR244" s="13"/>
      <c r="DS244" s="13"/>
      <c r="DT244" s="13"/>
      <c r="DU244" s="13"/>
      <c r="DV244" s="13"/>
      <c r="DW244" s="13"/>
      <c r="DX244" s="13"/>
      <c r="DY244" s="13"/>
      <c r="DZ244" s="13"/>
      <c r="EA244" s="13"/>
    </row>
    <row r="245" spans="1:131" x14ac:dyDescent="0.4">
      <c r="A245" s="13"/>
      <c r="B245" s="15">
        <v>1736</v>
      </c>
      <c r="C245" s="54">
        <v>0</v>
      </c>
      <c r="D245" s="54"/>
      <c r="E245" s="54"/>
      <c r="F245" s="69">
        <v>-5.8479532163742682</v>
      </c>
      <c r="G245" s="54">
        <v>0</v>
      </c>
      <c r="H245" s="54"/>
      <c r="I245" s="54">
        <v>8.7962962962962798</v>
      </c>
      <c r="J245" s="54">
        <v>23.239436619718322</v>
      </c>
      <c r="K245" s="54">
        <v>-21.874999999999989</v>
      </c>
      <c r="L245" s="54">
        <v>-0.33065586920292267</v>
      </c>
      <c r="M245" s="54">
        <v>6.2499999999999778</v>
      </c>
      <c r="N245" s="54">
        <v>80.132450331125838</v>
      </c>
      <c r="O245" s="54">
        <v>5.078125</v>
      </c>
      <c r="P245" s="54">
        <v>-3.5200125555668649</v>
      </c>
      <c r="Q245" s="54">
        <v>9.6634093376764199</v>
      </c>
      <c r="R245" s="54">
        <v>18.601190476190489</v>
      </c>
      <c r="S245" s="54">
        <v>-0.17841592149699936</v>
      </c>
      <c r="T245" s="54"/>
      <c r="U245" s="54"/>
      <c r="V245" s="54"/>
      <c r="W245" s="54"/>
      <c r="X245" s="54"/>
      <c r="Y245" s="54">
        <v>-5.5806938159879245</v>
      </c>
      <c r="Z245" s="54">
        <f t="shared" si="42"/>
        <v>7.628545112158557</v>
      </c>
      <c r="AA245" s="54">
        <f t="shared" si="43"/>
        <v>0</v>
      </c>
      <c r="AB245" s="54">
        <f t="shared" si="52"/>
        <v>0.15755636419433525</v>
      </c>
      <c r="AC245" s="54">
        <f t="shared" si="44"/>
        <v>80.132450331125838</v>
      </c>
      <c r="AD245" s="54">
        <f t="shared" si="45"/>
        <v>15</v>
      </c>
      <c r="AE245" s="54">
        <f t="array" ref="AE245">SUM(IF($C245:$Y245&lt;0,1,0))</f>
        <v>6</v>
      </c>
      <c r="AF245" s="54">
        <f t="shared" si="46"/>
        <v>40</v>
      </c>
      <c r="AG245" s="54">
        <f t="shared" si="53"/>
        <v>43.333333333333336</v>
      </c>
      <c r="AH245" s="54">
        <f t="array" ref="AH245">SUM(IF($C245:$Y245&gt;20,1,0))</f>
        <v>2</v>
      </c>
      <c r="AI245" s="54">
        <f t="shared" si="47"/>
        <v>13.333333333333334</v>
      </c>
      <c r="AJ245" s="54">
        <f t="shared" si="54"/>
        <v>15.793650793650793</v>
      </c>
      <c r="AK245" s="54">
        <f t="array" ref="AK245">SUM(IF($C245:$Y245&gt;40,1,0))</f>
        <v>1</v>
      </c>
      <c r="AL245" s="54">
        <f t="shared" si="48"/>
        <v>6.666666666666667</v>
      </c>
      <c r="AM245" s="54">
        <f t="shared" si="55"/>
        <v>7.8571428571428568</v>
      </c>
      <c r="AN245" s="54">
        <f t="shared" si="49"/>
        <v>9.2314515767974061</v>
      </c>
      <c r="AO245" s="54">
        <f t="shared" si="50"/>
        <v>5.078125</v>
      </c>
      <c r="AP245" s="54"/>
      <c r="AQ245" s="54">
        <f t="shared" si="51"/>
        <v>80.132450331125838</v>
      </c>
      <c r="AR245" s="14"/>
      <c r="AS245" s="14"/>
      <c r="AT245" s="14"/>
      <c r="AU245" s="14"/>
      <c r="AV245" s="14"/>
      <c r="AW245" s="14"/>
      <c r="AX245" s="14"/>
      <c r="AY245" s="13"/>
      <c r="AZ245" s="13"/>
      <c r="BA245" s="13"/>
      <c r="BB245" s="13"/>
      <c r="BC245" s="13"/>
      <c r="BD245" s="13"/>
      <c r="BE245" s="13"/>
      <c r="BF245" s="13"/>
      <c r="BG245" s="13"/>
      <c r="BH245" s="13"/>
      <c r="BI245" s="13"/>
      <c r="BJ245" s="13"/>
      <c r="BK245" s="13"/>
      <c r="BL245" s="13"/>
      <c r="BM245" s="13"/>
      <c r="BN245" s="13"/>
      <c r="BO245" s="13"/>
      <c r="BP245" s="13"/>
      <c r="BQ245" s="13"/>
      <c r="BR245" s="13"/>
      <c r="BS245" s="13"/>
      <c r="BT245" s="13"/>
      <c r="BU245" s="13"/>
      <c r="BV245" s="13"/>
      <c r="BW245" s="13"/>
      <c r="BX245" s="13"/>
      <c r="BY245" s="13"/>
      <c r="BZ245" s="13"/>
      <c r="CA245" s="13"/>
      <c r="CB245" s="13"/>
      <c r="CC245" s="13"/>
      <c r="CD245" s="13"/>
      <c r="CE245" s="13"/>
      <c r="CF245" s="13"/>
      <c r="CG245" s="13"/>
      <c r="CH245" s="13"/>
      <c r="CI245" s="13"/>
      <c r="CJ245" s="13"/>
      <c r="CK245" s="13"/>
      <c r="CL245" s="13"/>
      <c r="CM245" s="13"/>
      <c r="CN245" s="13"/>
      <c r="CO245" s="13"/>
      <c r="CP245" s="13"/>
      <c r="CQ245" s="13"/>
      <c r="CR245" s="13"/>
      <c r="CS245" s="13"/>
      <c r="CT245" s="13"/>
      <c r="CU245" s="13"/>
      <c r="CV245" s="13"/>
      <c r="CW245" s="13"/>
      <c r="CX245" s="13"/>
      <c r="CY245" s="13"/>
      <c r="CZ245" s="13"/>
      <c r="DA245" s="13"/>
      <c r="DB245" s="13"/>
      <c r="DC245" s="13"/>
      <c r="DD245" s="13"/>
      <c r="DE245" s="13"/>
      <c r="DF245" s="13"/>
      <c r="DG245" s="13"/>
      <c r="DH245" s="13"/>
      <c r="DI245" s="13"/>
      <c r="DJ245" s="13"/>
      <c r="DK245" s="13"/>
      <c r="DL245" s="13"/>
      <c r="DM245" s="13"/>
      <c r="DN245" s="13"/>
      <c r="DO245" s="13"/>
      <c r="DP245" s="13"/>
      <c r="DQ245" s="13"/>
      <c r="DR245" s="13"/>
      <c r="DS245" s="13"/>
      <c r="DT245" s="13"/>
      <c r="DU245" s="13"/>
      <c r="DV245" s="13"/>
      <c r="DW245" s="13"/>
      <c r="DX245" s="13"/>
      <c r="DY245" s="13"/>
      <c r="DZ245" s="13"/>
      <c r="EA245" s="13"/>
    </row>
    <row r="246" spans="1:131" x14ac:dyDescent="0.4">
      <c r="A246" s="13"/>
      <c r="B246" s="15">
        <v>1737</v>
      </c>
      <c r="C246" s="54">
        <v>10.000000000000009</v>
      </c>
      <c r="D246" s="54"/>
      <c r="E246" s="54"/>
      <c r="F246" s="69">
        <v>12.629399585921325</v>
      </c>
      <c r="G246" s="54">
        <v>16.03773584905661</v>
      </c>
      <c r="H246" s="54"/>
      <c r="I246" s="54">
        <v>5.3191489361702038</v>
      </c>
      <c r="J246" s="54">
        <v>14.285714285714279</v>
      </c>
      <c r="K246" s="54">
        <v>-26.865942028985501</v>
      </c>
      <c r="L246" s="54">
        <v>4.4535572494460274</v>
      </c>
      <c r="M246" s="54">
        <v>17.647058823529417</v>
      </c>
      <c r="N246" s="54">
        <v>-36.255656108597293</v>
      </c>
      <c r="O246" s="54">
        <v>20.033044196612959</v>
      </c>
      <c r="P246" s="54">
        <v>23.227648019998796</v>
      </c>
      <c r="Q246" s="54">
        <v>-20.792079207920789</v>
      </c>
      <c r="R246" s="54">
        <v>1.9116674171889114</v>
      </c>
      <c r="S246" s="54">
        <v>7.3443797581728587</v>
      </c>
      <c r="T246" s="54"/>
      <c r="U246" s="54"/>
      <c r="V246" s="54"/>
      <c r="W246" s="54"/>
      <c r="X246" s="54"/>
      <c r="Y246" s="54">
        <v>10.702875399361012</v>
      </c>
      <c r="Z246" s="54">
        <f t="shared" si="42"/>
        <v>3.9785701450445874</v>
      </c>
      <c r="AA246" s="54">
        <f t="shared" si="43"/>
        <v>10.000000000000009</v>
      </c>
      <c r="AB246" s="54">
        <f t="shared" si="52"/>
        <v>2.4107028264427437</v>
      </c>
      <c r="AC246" s="54">
        <f t="shared" si="44"/>
        <v>23.227648019998796</v>
      </c>
      <c r="AD246" s="54">
        <f t="shared" si="45"/>
        <v>15</v>
      </c>
      <c r="AE246" s="54">
        <f t="array" ref="AE246">SUM(IF($C246:$Y246&lt;0,1,0))</f>
        <v>3</v>
      </c>
      <c r="AF246" s="54">
        <f t="shared" si="46"/>
        <v>20</v>
      </c>
      <c r="AG246" s="54">
        <f t="shared" si="53"/>
        <v>37.142857142857146</v>
      </c>
      <c r="AH246" s="54">
        <f t="array" ref="AH246">SUM(IF($C246:$Y246&gt;20,1,0))</f>
        <v>2</v>
      </c>
      <c r="AI246" s="54">
        <f t="shared" si="47"/>
        <v>13.333333333333334</v>
      </c>
      <c r="AJ246" s="54">
        <f t="shared" si="54"/>
        <v>15.634920634920633</v>
      </c>
      <c r="AK246" s="54">
        <f t="array" ref="AK246">SUM(IF($C246:$Y246&gt;40,1,0))</f>
        <v>0</v>
      </c>
      <c r="AL246" s="54">
        <f t="shared" si="48"/>
        <v>0</v>
      </c>
      <c r="AM246" s="54">
        <f t="shared" si="55"/>
        <v>7.8571428571428568</v>
      </c>
      <c r="AN246" s="54">
        <f t="shared" si="49"/>
        <v>2.9981289827929083</v>
      </c>
      <c r="AO246" s="54">
        <f t="shared" si="50"/>
        <v>7.3443797581728587</v>
      </c>
      <c r="AP246" s="54"/>
      <c r="AQ246" s="54">
        <f t="shared" si="51"/>
        <v>23.227648019998796</v>
      </c>
      <c r="AR246" s="14"/>
      <c r="AS246" s="14"/>
      <c r="AT246" s="14"/>
      <c r="AU246" s="14"/>
      <c r="AV246" s="14"/>
      <c r="AW246" s="14"/>
      <c r="AX246" s="14"/>
      <c r="AY246" s="13"/>
      <c r="AZ246" s="13"/>
      <c r="BA246" s="13"/>
      <c r="BB246" s="13"/>
      <c r="BC246" s="13"/>
      <c r="BD246" s="13"/>
      <c r="BE246" s="13"/>
      <c r="BF246" s="13"/>
      <c r="BG246" s="13"/>
      <c r="BH246" s="13"/>
      <c r="BI246" s="13"/>
      <c r="BJ246" s="13"/>
      <c r="BK246" s="13"/>
      <c r="BL246" s="13"/>
      <c r="BM246" s="13"/>
      <c r="BN246" s="13"/>
      <c r="BO246" s="13"/>
      <c r="BP246" s="13"/>
      <c r="BQ246" s="13"/>
      <c r="BR246" s="13"/>
      <c r="BS246" s="13"/>
      <c r="BT246" s="13"/>
      <c r="BU246" s="13"/>
      <c r="BV246" s="13"/>
      <c r="BW246" s="13"/>
      <c r="BX246" s="13"/>
      <c r="BY246" s="13"/>
      <c r="BZ246" s="13"/>
      <c r="CA246" s="13"/>
      <c r="CB246" s="13"/>
      <c r="CC246" s="13"/>
      <c r="CD246" s="13"/>
      <c r="CE246" s="13"/>
      <c r="CF246" s="13"/>
      <c r="CG246" s="13"/>
      <c r="CH246" s="13"/>
      <c r="CI246" s="13"/>
      <c r="CJ246" s="13"/>
      <c r="CK246" s="13"/>
      <c r="CL246" s="13"/>
      <c r="CM246" s="13"/>
      <c r="CN246" s="13"/>
      <c r="CO246" s="13"/>
      <c r="CP246" s="13"/>
      <c r="CQ246" s="13"/>
      <c r="CR246" s="13"/>
      <c r="CS246" s="13"/>
      <c r="CT246" s="13"/>
      <c r="CU246" s="13"/>
      <c r="CV246" s="13"/>
      <c r="CW246" s="13"/>
      <c r="CX246" s="13"/>
      <c r="CY246" s="13"/>
      <c r="CZ246" s="13"/>
      <c r="DA246" s="13"/>
      <c r="DB246" s="13"/>
      <c r="DC246" s="13"/>
      <c r="DD246" s="13"/>
      <c r="DE246" s="13"/>
      <c r="DF246" s="13"/>
      <c r="DG246" s="13"/>
      <c r="DH246" s="13"/>
      <c r="DI246" s="13"/>
      <c r="DJ246" s="13"/>
      <c r="DK246" s="13"/>
      <c r="DL246" s="13"/>
      <c r="DM246" s="13"/>
      <c r="DN246" s="13"/>
      <c r="DO246" s="13"/>
      <c r="DP246" s="13"/>
      <c r="DQ246" s="13"/>
      <c r="DR246" s="13"/>
      <c r="DS246" s="13"/>
      <c r="DT246" s="13"/>
      <c r="DU246" s="13"/>
      <c r="DV246" s="13"/>
      <c r="DW246" s="13"/>
      <c r="DX246" s="13"/>
      <c r="DY246" s="13"/>
      <c r="DZ246" s="13"/>
      <c r="EA246" s="13"/>
    </row>
    <row r="247" spans="1:131" x14ac:dyDescent="0.4">
      <c r="A247" s="13"/>
      <c r="B247" s="15">
        <v>1738</v>
      </c>
      <c r="C247" s="54">
        <v>18.181818181818166</v>
      </c>
      <c r="D247" s="54"/>
      <c r="E247" s="54"/>
      <c r="F247" s="69">
        <v>1.6544117647058825</v>
      </c>
      <c r="G247" s="54">
        <v>18.699186991869922</v>
      </c>
      <c r="H247" s="54"/>
      <c r="I247" s="54">
        <v>-17.979797979797986</v>
      </c>
      <c r="J247" s="54">
        <v>1.8333333333333313</v>
      </c>
      <c r="K247" s="54">
        <v>-10.616298049722662</v>
      </c>
      <c r="L247" s="54">
        <v>0.2983946009375904</v>
      </c>
      <c r="M247" s="54">
        <v>-10</v>
      </c>
      <c r="N247" s="54">
        <v>-23.646850044365564</v>
      </c>
      <c r="O247" s="54">
        <v>-22.677219545767379</v>
      </c>
      <c r="P247" s="54">
        <v>5.0494084965450634</v>
      </c>
      <c r="Q247" s="54">
        <v>-25</v>
      </c>
      <c r="R247" s="54">
        <v>9.820299978615088</v>
      </c>
      <c r="S247" s="54">
        <v>-2.6243221734865707</v>
      </c>
      <c r="T247" s="54"/>
      <c r="U247" s="54"/>
      <c r="V247" s="54"/>
      <c r="W247" s="54"/>
      <c r="X247" s="54"/>
      <c r="Y247" s="54">
        <v>0.14430014430015792</v>
      </c>
      <c r="Z247" s="54">
        <f t="shared" si="42"/>
        <v>-3.7908889534009962</v>
      </c>
      <c r="AA247" s="54">
        <f t="shared" si="43"/>
        <v>0.14430014430015792</v>
      </c>
      <c r="AB247" s="54">
        <f t="shared" si="52"/>
        <v>2.2797786053286511</v>
      </c>
      <c r="AC247" s="54">
        <f t="shared" si="44"/>
        <v>18.699186991869922</v>
      </c>
      <c r="AD247" s="54">
        <f t="shared" si="45"/>
        <v>15</v>
      </c>
      <c r="AE247" s="54">
        <f t="array" ref="AE247">SUM(IF($C247:$Y247&lt;0,1,0))</f>
        <v>7</v>
      </c>
      <c r="AF247" s="54">
        <f t="shared" si="46"/>
        <v>46.666666666666664</v>
      </c>
      <c r="AG247" s="54">
        <f t="shared" si="53"/>
        <v>37.777777777777779</v>
      </c>
      <c r="AH247" s="54">
        <f t="array" ref="AH247">SUM(IF($C247:$Y247&gt;20,1,0))</f>
        <v>0</v>
      </c>
      <c r="AI247" s="54">
        <f t="shared" si="47"/>
        <v>0</v>
      </c>
      <c r="AJ247" s="54">
        <f t="shared" si="54"/>
        <v>14.444444444444443</v>
      </c>
      <c r="AK247" s="54">
        <f t="array" ref="AK247">SUM(IF($C247:$Y247&gt;40,1,0))</f>
        <v>0</v>
      </c>
      <c r="AL247" s="54">
        <f t="shared" si="48"/>
        <v>0</v>
      </c>
      <c r="AM247" s="54">
        <f t="shared" si="55"/>
        <v>6.666666666666667</v>
      </c>
      <c r="AN247" s="54">
        <f t="shared" si="49"/>
        <v>-5.7838040482410227</v>
      </c>
      <c r="AO247" s="54">
        <f t="shared" si="50"/>
        <v>-2.6243221734865707</v>
      </c>
      <c r="AP247" s="54"/>
      <c r="AQ247" s="54">
        <f t="shared" si="51"/>
        <v>18.699186991869922</v>
      </c>
      <c r="AR247" s="14"/>
      <c r="AS247" s="14"/>
      <c r="AT247" s="14"/>
      <c r="AU247" s="14"/>
      <c r="AV247" s="14"/>
      <c r="AW247" s="14"/>
      <c r="AX247" s="14"/>
      <c r="AY247" s="13"/>
      <c r="AZ247" s="13"/>
      <c r="BA247" s="13"/>
      <c r="BB247" s="13"/>
      <c r="BC247" s="13"/>
      <c r="BD247" s="13"/>
      <c r="BE247" s="13"/>
      <c r="BF247" s="13"/>
      <c r="BG247" s="13"/>
      <c r="BH247" s="13"/>
      <c r="BI247" s="13"/>
      <c r="BJ247" s="13"/>
      <c r="BK247" s="13"/>
      <c r="BL247" s="13"/>
      <c r="BM247" s="13"/>
      <c r="BN247" s="13"/>
      <c r="BO247" s="13"/>
      <c r="BP247" s="13"/>
      <c r="BQ247" s="13"/>
      <c r="BR247" s="13"/>
      <c r="BS247" s="13"/>
      <c r="BT247" s="13"/>
      <c r="BU247" s="13"/>
      <c r="BV247" s="13"/>
      <c r="BW247" s="13"/>
      <c r="BX247" s="13"/>
      <c r="BY247" s="13"/>
      <c r="BZ247" s="13"/>
      <c r="CA247" s="13"/>
      <c r="CB247" s="13"/>
      <c r="CC247" s="13"/>
      <c r="CD247" s="13"/>
      <c r="CE247" s="13"/>
      <c r="CF247" s="13"/>
      <c r="CG247" s="13"/>
      <c r="CH247" s="13"/>
      <c r="CI247" s="13"/>
      <c r="CJ247" s="13"/>
      <c r="CK247" s="13"/>
      <c r="CL247" s="13"/>
      <c r="CM247" s="13"/>
      <c r="CN247" s="13"/>
      <c r="CO247" s="13"/>
      <c r="CP247" s="13"/>
      <c r="CQ247" s="13"/>
      <c r="CR247" s="13"/>
      <c r="CS247" s="13"/>
      <c r="CT247" s="13"/>
      <c r="CU247" s="13"/>
      <c r="CV247" s="13"/>
      <c r="CW247" s="13"/>
      <c r="CX247" s="13"/>
      <c r="CY247" s="13"/>
      <c r="CZ247" s="13"/>
      <c r="DA247" s="13"/>
      <c r="DB247" s="13"/>
      <c r="DC247" s="13"/>
      <c r="DD247" s="13"/>
      <c r="DE247" s="13"/>
      <c r="DF247" s="13"/>
      <c r="DG247" s="13"/>
      <c r="DH247" s="13"/>
      <c r="DI247" s="13"/>
      <c r="DJ247" s="13"/>
      <c r="DK247" s="13"/>
      <c r="DL247" s="13"/>
      <c r="DM247" s="13"/>
      <c r="DN247" s="13"/>
      <c r="DO247" s="13"/>
      <c r="DP247" s="13"/>
      <c r="DQ247" s="13"/>
      <c r="DR247" s="13"/>
      <c r="DS247" s="13"/>
      <c r="DT247" s="13"/>
      <c r="DU247" s="13"/>
      <c r="DV247" s="13"/>
      <c r="DW247" s="13"/>
      <c r="DX247" s="13"/>
      <c r="DY247" s="13"/>
      <c r="DZ247" s="13"/>
      <c r="EA247" s="13"/>
    </row>
    <row r="248" spans="1:131" x14ac:dyDescent="0.4">
      <c r="A248" s="13"/>
      <c r="B248" s="15">
        <v>1739</v>
      </c>
      <c r="C248" s="54">
        <v>7.6923076923076872</v>
      </c>
      <c r="D248" s="54"/>
      <c r="E248" s="54"/>
      <c r="F248" s="69">
        <v>5.4249547920433994</v>
      </c>
      <c r="G248" s="54">
        <v>50.684931506849317</v>
      </c>
      <c r="H248" s="54"/>
      <c r="I248" s="54">
        <v>-6.4039408866995107</v>
      </c>
      <c r="J248" s="54">
        <v>6.7103109656301063</v>
      </c>
      <c r="K248" s="54">
        <v>11.144578313252996</v>
      </c>
      <c r="L248" s="54">
        <v>1.253320702926275</v>
      </c>
      <c r="M248" s="54">
        <v>-7.7777777777777608</v>
      </c>
      <c r="N248" s="54">
        <v>-8.4253341080767097</v>
      </c>
      <c r="O248" s="54">
        <v>-13.306631063640406</v>
      </c>
      <c r="P248" s="54">
        <v>3.4990158256801216</v>
      </c>
      <c r="Q248" s="54">
        <v>33.333333333333329</v>
      </c>
      <c r="R248" s="54">
        <v>-6.3901345291479839</v>
      </c>
      <c r="S248" s="54">
        <v>-2.5198602463256115</v>
      </c>
      <c r="T248" s="54"/>
      <c r="U248" s="54"/>
      <c r="V248" s="54"/>
      <c r="W248" s="54"/>
      <c r="X248" s="54"/>
      <c r="Y248" s="54">
        <v>-14.121037463976949</v>
      </c>
      <c r="Z248" s="54">
        <f t="shared" si="42"/>
        <v>4.0532024704252194</v>
      </c>
      <c r="AA248" s="54">
        <f t="shared" si="43"/>
        <v>1.253320702926275</v>
      </c>
      <c r="AB248" s="54">
        <f t="shared" si="52"/>
        <v>2.2419784775780749</v>
      </c>
      <c r="AC248" s="54">
        <f t="shared" si="44"/>
        <v>50.684931506849317</v>
      </c>
      <c r="AD248" s="54">
        <f t="shared" si="45"/>
        <v>15</v>
      </c>
      <c r="AE248" s="54">
        <f t="array" ref="AE248">SUM(IF($C248:$Y248&lt;0,1,0))</f>
        <v>7</v>
      </c>
      <c r="AF248" s="54">
        <f t="shared" si="46"/>
        <v>46.666666666666664</v>
      </c>
      <c r="AG248" s="54">
        <f t="shared" si="53"/>
        <v>40</v>
      </c>
      <c r="AH248" s="54">
        <f t="array" ref="AH248">SUM(IF($C248:$Y248&gt;20,1,0))</f>
        <v>2</v>
      </c>
      <c r="AI248" s="54">
        <f t="shared" si="47"/>
        <v>13.333333333333334</v>
      </c>
      <c r="AJ248" s="54">
        <f t="shared" si="54"/>
        <v>11.111111111111112</v>
      </c>
      <c r="AK248" s="54">
        <f t="array" ref="AK248">SUM(IF($C248:$Y248&gt;40,1,0))</f>
        <v>1</v>
      </c>
      <c r="AL248" s="54">
        <f t="shared" si="48"/>
        <v>6.666666666666667</v>
      </c>
      <c r="AM248" s="54">
        <f t="shared" si="55"/>
        <v>5.5555555555555562</v>
      </c>
      <c r="AN248" s="54">
        <f t="shared" si="49"/>
        <v>5.1712897560036586</v>
      </c>
      <c r="AO248" s="54">
        <f t="shared" si="50"/>
        <v>1.253320702926275</v>
      </c>
      <c r="AP248" s="54"/>
      <c r="AQ248" s="54">
        <f t="shared" si="51"/>
        <v>50.684931506849317</v>
      </c>
      <c r="AR248" s="14"/>
      <c r="AS248" s="14"/>
      <c r="AT248" s="14"/>
      <c r="AU248" s="14"/>
      <c r="AV248" s="14"/>
      <c r="AW248" s="14"/>
      <c r="AX248" s="14"/>
      <c r="AY248" s="13"/>
      <c r="AZ248" s="13"/>
      <c r="BA248" s="13"/>
      <c r="BB248" s="13"/>
      <c r="BC248" s="13"/>
      <c r="BD248" s="13"/>
      <c r="BE248" s="13"/>
      <c r="BF248" s="13"/>
      <c r="BG248" s="13"/>
      <c r="BH248" s="13"/>
      <c r="BI248" s="13"/>
      <c r="BJ248" s="13"/>
      <c r="BK248" s="13"/>
      <c r="BL248" s="13"/>
      <c r="BM248" s="13"/>
      <c r="BN248" s="13"/>
      <c r="BO248" s="13"/>
      <c r="BP248" s="13"/>
      <c r="BQ248" s="13"/>
      <c r="BR248" s="13"/>
      <c r="BS248" s="13"/>
      <c r="BT248" s="13"/>
      <c r="BU248" s="13"/>
      <c r="BV248" s="13"/>
      <c r="BW248" s="13"/>
      <c r="BX248" s="13"/>
      <c r="BY248" s="13"/>
      <c r="BZ248" s="13"/>
      <c r="CA248" s="13"/>
      <c r="CB248" s="13"/>
      <c r="CC248" s="13"/>
      <c r="CD248" s="13"/>
      <c r="CE248" s="13"/>
      <c r="CF248" s="13"/>
      <c r="CG248" s="13"/>
      <c r="CH248" s="13"/>
      <c r="CI248" s="13"/>
      <c r="CJ248" s="13"/>
      <c r="CK248" s="13"/>
      <c r="CL248" s="13"/>
      <c r="CM248" s="13"/>
      <c r="CN248" s="13"/>
      <c r="CO248" s="13"/>
      <c r="CP248" s="13"/>
      <c r="CQ248" s="13"/>
      <c r="CR248" s="13"/>
      <c r="CS248" s="13"/>
      <c r="CT248" s="13"/>
      <c r="CU248" s="13"/>
      <c r="CV248" s="13"/>
      <c r="CW248" s="13"/>
      <c r="CX248" s="13"/>
      <c r="CY248" s="13"/>
      <c r="CZ248" s="13"/>
      <c r="DA248" s="13"/>
      <c r="DB248" s="13"/>
      <c r="DC248" s="13"/>
      <c r="DD248" s="13"/>
      <c r="DE248" s="13"/>
      <c r="DF248" s="13"/>
      <c r="DG248" s="13"/>
      <c r="DH248" s="13"/>
      <c r="DI248" s="13"/>
      <c r="DJ248" s="13"/>
      <c r="DK248" s="13"/>
      <c r="DL248" s="13"/>
      <c r="DM248" s="13"/>
      <c r="DN248" s="13"/>
      <c r="DO248" s="13"/>
      <c r="DP248" s="13"/>
      <c r="DQ248" s="13"/>
      <c r="DR248" s="13"/>
      <c r="DS248" s="13"/>
      <c r="DT248" s="13"/>
      <c r="DU248" s="13"/>
      <c r="DV248" s="13"/>
      <c r="DW248" s="13"/>
      <c r="DX248" s="13"/>
      <c r="DY248" s="13"/>
      <c r="DZ248" s="13"/>
      <c r="EA248" s="13"/>
    </row>
    <row r="249" spans="1:131" x14ac:dyDescent="0.4">
      <c r="A249" s="13"/>
      <c r="B249" s="15">
        <v>1740</v>
      </c>
      <c r="C249" s="54">
        <v>-14.285714285714279</v>
      </c>
      <c r="D249" s="54"/>
      <c r="E249" s="54"/>
      <c r="F249" s="69">
        <v>8.5763293310463116</v>
      </c>
      <c r="G249" s="54">
        <v>11.212121212121207</v>
      </c>
      <c r="H249" s="54"/>
      <c r="I249" s="54">
        <v>19.473684210526308</v>
      </c>
      <c r="J249" s="54">
        <v>27.607361963190179</v>
      </c>
      <c r="K249" s="54">
        <v>18.970189701897034</v>
      </c>
      <c r="L249" s="54">
        <v>12.41484478011099</v>
      </c>
      <c r="M249" s="54">
        <v>19.277108433734913</v>
      </c>
      <c r="N249" s="54">
        <v>17.068527918781729</v>
      </c>
      <c r="O249" s="54">
        <v>26.488706365503091</v>
      </c>
      <c r="P249" s="54">
        <v>9.4791666666666696</v>
      </c>
      <c r="Q249" s="54">
        <v>37.5</v>
      </c>
      <c r="R249" s="54">
        <v>31.257485029940145</v>
      </c>
      <c r="S249" s="54">
        <v>15.046320070661224</v>
      </c>
      <c r="T249" s="54"/>
      <c r="U249" s="54"/>
      <c r="V249" s="54"/>
      <c r="W249" s="54"/>
      <c r="X249" s="54"/>
      <c r="Y249" s="54">
        <v>0</v>
      </c>
      <c r="Z249" s="54">
        <f t="shared" si="42"/>
        <v>16.005742093231035</v>
      </c>
      <c r="AA249" s="54">
        <f t="shared" si="43"/>
        <v>17.068527918781729</v>
      </c>
      <c r="AB249" s="54">
        <f t="shared" si="52"/>
        <v>4.694902143493942</v>
      </c>
      <c r="AC249" s="54">
        <f t="shared" si="44"/>
        <v>37.5</v>
      </c>
      <c r="AD249" s="54">
        <f t="shared" si="45"/>
        <v>15</v>
      </c>
      <c r="AE249" s="54">
        <f t="array" ref="AE249">SUM(IF($C249:$Y249&lt;0,1,0))</f>
        <v>1</v>
      </c>
      <c r="AF249" s="54">
        <f t="shared" si="46"/>
        <v>6.666666666666667</v>
      </c>
      <c r="AG249" s="54">
        <f t="shared" si="53"/>
        <v>35.55555555555555</v>
      </c>
      <c r="AH249" s="54">
        <f t="array" ref="AH249">SUM(IF($C249:$Y249&gt;20,1,0))</f>
        <v>4</v>
      </c>
      <c r="AI249" s="54">
        <f t="shared" si="47"/>
        <v>26.666666666666668</v>
      </c>
      <c r="AJ249" s="54">
        <f t="shared" si="54"/>
        <v>12.222222222222223</v>
      </c>
      <c r="AK249" s="54">
        <f t="array" ref="AK249">SUM(IF($C249:$Y249&gt;40,1,0))</f>
        <v>0</v>
      </c>
      <c r="AL249" s="54">
        <f t="shared" si="48"/>
        <v>0</v>
      </c>
      <c r="AM249" s="54">
        <f t="shared" si="55"/>
        <v>3.3333333333333335</v>
      </c>
      <c r="AN249" s="54">
        <f t="shared" si="49"/>
        <v>19.567065052629214</v>
      </c>
      <c r="AO249" s="54">
        <f t="shared" si="50"/>
        <v>18.970189701897034</v>
      </c>
      <c r="AP249" s="54"/>
      <c r="AQ249" s="54">
        <f t="shared" si="51"/>
        <v>37.5</v>
      </c>
      <c r="AR249" s="14"/>
      <c r="AS249" s="14"/>
      <c r="AT249" s="14"/>
      <c r="AU249" s="14"/>
      <c r="AV249" s="14"/>
      <c r="AW249" s="14"/>
      <c r="AX249" s="14"/>
      <c r="AY249" s="13"/>
      <c r="AZ249" s="13"/>
      <c r="BA249" s="13"/>
      <c r="BB249" s="13"/>
      <c r="BC249" s="13"/>
      <c r="BD249" s="13"/>
      <c r="BE249" s="13"/>
      <c r="BF249" s="13"/>
      <c r="BG249" s="13"/>
      <c r="BH249" s="13"/>
      <c r="BI249" s="13"/>
      <c r="BJ249" s="13"/>
      <c r="BK249" s="13"/>
      <c r="BL249" s="13"/>
      <c r="BM249" s="13"/>
      <c r="BN249" s="13"/>
      <c r="BO249" s="13"/>
      <c r="BP249" s="13"/>
      <c r="BQ249" s="13"/>
      <c r="BR249" s="13"/>
      <c r="BS249" s="13"/>
      <c r="BT249" s="13"/>
      <c r="BU249" s="13"/>
      <c r="BV249" s="13"/>
      <c r="BW249" s="13"/>
      <c r="BX249" s="13"/>
      <c r="BY249" s="13"/>
      <c r="BZ249" s="13"/>
      <c r="CA249" s="13"/>
      <c r="CB249" s="13"/>
      <c r="CC249" s="13"/>
      <c r="CD249" s="13"/>
      <c r="CE249" s="13"/>
      <c r="CF249" s="13"/>
      <c r="CG249" s="13"/>
      <c r="CH249" s="13"/>
      <c r="CI249" s="13"/>
      <c r="CJ249" s="13"/>
      <c r="CK249" s="13"/>
      <c r="CL249" s="13"/>
      <c r="CM249" s="13"/>
      <c r="CN249" s="13"/>
      <c r="CO249" s="13"/>
      <c r="CP249" s="13"/>
      <c r="CQ249" s="13"/>
      <c r="CR249" s="13"/>
      <c r="CS249" s="13"/>
      <c r="CT249" s="13"/>
      <c r="CU249" s="13"/>
      <c r="CV249" s="13"/>
      <c r="CW249" s="13"/>
      <c r="CX249" s="13"/>
      <c r="CY249" s="13"/>
      <c r="CZ249" s="13"/>
      <c r="DA249" s="13"/>
      <c r="DB249" s="13"/>
      <c r="DC249" s="13"/>
      <c r="DD249" s="13"/>
      <c r="DE249" s="13"/>
      <c r="DF249" s="13"/>
      <c r="DG249" s="13"/>
      <c r="DH249" s="13"/>
      <c r="DI249" s="13"/>
      <c r="DJ249" s="13"/>
      <c r="DK249" s="13"/>
      <c r="DL249" s="13"/>
      <c r="DM249" s="13"/>
      <c r="DN249" s="13"/>
      <c r="DO249" s="13"/>
      <c r="DP249" s="13"/>
      <c r="DQ249" s="13"/>
      <c r="DR249" s="13"/>
      <c r="DS249" s="13"/>
      <c r="DT249" s="13"/>
      <c r="DU249" s="13"/>
      <c r="DV249" s="13"/>
      <c r="DW249" s="13"/>
      <c r="DX249" s="13"/>
      <c r="DY249" s="13"/>
      <c r="DZ249" s="13"/>
      <c r="EA249" s="13"/>
    </row>
    <row r="250" spans="1:131" x14ac:dyDescent="0.4">
      <c r="A250" s="13"/>
      <c r="B250" s="15">
        <v>1741</v>
      </c>
      <c r="C250" s="54">
        <v>11.66666666666667</v>
      </c>
      <c r="D250" s="54"/>
      <c r="E250" s="54"/>
      <c r="F250" s="69">
        <v>-1.4218009478672986</v>
      </c>
      <c r="G250" s="54">
        <v>-50.136239782016354</v>
      </c>
      <c r="H250" s="54"/>
      <c r="I250" s="54">
        <v>3.9647577092511099</v>
      </c>
      <c r="J250" s="54">
        <v>21.27403846153846</v>
      </c>
      <c r="K250" s="54">
        <v>0.68337129840547739</v>
      </c>
      <c r="L250" s="54">
        <v>-3.3660406435324752</v>
      </c>
      <c r="M250" s="54">
        <v>33.3333333333333</v>
      </c>
      <c r="N250" s="54">
        <v>18.753387533875344</v>
      </c>
      <c r="O250" s="54">
        <v>11.566558441558449</v>
      </c>
      <c r="P250" s="54">
        <v>-0.69463682909060742</v>
      </c>
      <c r="Q250" s="54">
        <v>9.0909090909090828</v>
      </c>
      <c r="R250" s="54">
        <v>-0.45620437956205295</v>
      </c>
      <c r="S250" s="54">
        <v>9.2795031055900701</v>
      </c>
      <c r="T250" s="54"/>
      <c r="U250" s="54"/>
      <c r="V250" s="54"/>
      <c r="W250" s="54"/>
      <c r="X250" s="54"/>
      <c r="Y250" s="54">
        <v>28.020134228187921</v>
      </c>
      <c r="Z250" s="54">
        <f t="shared" si="42"/>
        <v>6.1038491524831384</v>
      </c>
      <c r="AA250" s="54">
        <f t="shared" si="43"/>
        <v>9.0909090909090828</v>
      </c>
      <c r="AB250" s="54">
        <f t="shared" si="52"/>
        <v>6.259509642819542</v>
      </c>
      <c r="AC250" s="54">
        <f t="shared" si="44"/>
        <v>33.3333333333333</v>
      </c>
      <c r="AD250" s="54">
        <f t="shared" si="45"/>
        <v>15</v>
      </c>
      <c r="AE250" s="54">
        <f t="array" ref="AE250">SUM(IF($C250:$Y250&lt;0,1,0))</f>
        <v>5</v>
      </c>
      <c r="AF250" s="54">
        <f t="shared" si="46"/>
        <v>33.333333333333336</v>
      </c>
      <c r="AG250" s="54">
        <f t="shared" si="53"/>
        <v>32.222222222222221</v>
      </c>
      <c r="AH250" s="54">
        <f t="array" ref="AH250">SUM(IF($C250:$Y250&gt;20,1,0))</f>
        <v>3</v>
      </c>
      <c r="AI250" s="54">
        <f t="shared" si="47"/>
        <v>20</v>
      </c>
      <c r="AJ250" s="54">
        <f t="shared" si="54"/>
        <v>14.444444444444445</v>
      </c>
      <c r="AK250" s="54">
        <f t="array" ref="AK250">SUM(IF($C250:$Y250&gt;40,1,0))</f>
        <v>0</v>
      </c>
      <c r="AL250" s="54">
        <f t="shared" si="48"/>
        <v>0</v>
      </c>
      <c r="AM250" s="54">
        <f t="shared" si="55"/>
        <v>2.2222222222222223</v>
      </c>
      <c r="AN250" s="54">
        <f t="shared" si="49"/>
        <v>3.9900720301840389</v>
      </c>
      <c r="AO250" s="54">
        <f t="shared" si="50"/>
        <v>3.9647577092511099</v>
      </c>
      <c r="AP250" s="54"/>
      <c r="AQ250" s="54">
        <f t="shared" si="51"/>
        <v>33.3333333333333</v>
      </c>
      <c r="AR250" s="14"/>
      <c r="AS250" s="14"/>
      <c r="AT250" s="14"/>
      <c r="AU250" s="14"/>
      <c r="AV250" s="14"/>
      <c r="AW250" s="14"/>
      <c r="AX250" s="14"/>
      <c r="AY250" s="13"/>
      <c r="AZ250" s="13"/>
      <c r="BA250" s="13"/>
      <c r="BB250" s="13"/>
      <c r="BC250" s="13"/>
      <c r="BD250" s="13"/>
      <c r="BE250" s="13"/>
      <c r="BF250" s="13"/>
      <c r="BG250" s="13"/>
      <c r="BH250" s="13"/>
      <c r="BI250" s="13"/>
      <c r="BJ250" s="13"/>
      <c r="BK250" s="13"/>
      <c r="BL250" s="13"/>
      <c r="BM250" s="13"/>
      <c r="BN250" s="13"/>
      <c r="BO250" s="13"/>
      <c r="BP250" s="13"/>
      <c r="BQ250" s="13"/>
      <c r="BR250" s="13"/>
      <c r="BS250" s="13"/>
      <c r="BT250" s="13"/>
      <c r="BU250" s="13"/>
      <c r="BV250" s="13"/>
      <c r="BW250" s="13"/>
      <c r="BX250" s="13"/>
      <c r="BY250" s="13"/>
      <c r="BZ250" s="13"/>
      <c r="CA250" s="13"/>
      <c r="CB250" s="13"/>
      <c r="CC250" s="13"/>
      <c r="CD250" s="13"/>
      <c r="CE250" s="13"/>
      <c r="CF250" s="13"/>
      <c r="CG250" s="13"/>
      <c r="CH250" s="13"/>
      <c r="CI250" s="13"/>
      <c r="CJ250" s="13"/>
      <c r="CK250" s="13"/>
      <c r="CL250" s="13"/>
      <c r="CM250" s="13"/>
      <c r="CN250" s="13"/>
      <c r="CO250" s="13"/>
      <c r="CP250" s="13"/>
      <c r="CQ250" s="13"/>
      <c r="CR250" s="13"/>
      <c r="CS250" s="13"/>
      <c r="CT250" s="13"/>
      <c r="CU250" s="13"/>
      <c r="CV250" s="13"/>
      <c r="CW250" s="13"/>
      <c r="CX250" s="13"/>
      <c r="CY250" s="13"/>
      <c r="CZ250" s="13"/>
      <c r="DA250" s="13"/>
      <c r="DB250" s="13"/>
      <c r="DC250" s="13"/>
      <c r="DD250" s="13"/>
      <c r="DE250" s="13"/>
      <c r="DF250" s="13"/>
      <c r="DG250" s="13"/>
      <c r="DH250" s="13"/>
      <c r="DI250" s="13"/>
      <c r="DJ250" s="13"/>
      <c r="DK250" s="13"/>
      <c r="DL250" s="13"/>
      <c r="DM250" s="13"/>
      <c r="DN250" s="13"/>
      <c r="DO250" s="13"/>
      <c r="DP250" s="13"/>
      <c r="DQ250" s="13"/>
      <c r="DR250" s="13"/>
      <c r="DS250" s="13"/>
      <c r="DT250" s="13"/>
      <c r="DU250" s="13"/>
      <c r="DV250" s="13"/>
      <c r="DW250" s="13"/>
      <c r="DX250" s="13"/>
      <c r="DY250" s="13"/>
      <c r="DZ250" s="13"/>
      <c r="EA250" s="13"/>
    </row>
    <row r="251" spans="1:131" x14ac:dyDescent="0.4">
      <c r="A251" s="13"/>
      <c r="B251" s="15">
        <v>1742</v>
      </c>
      <c r="C251" s="54">
        <v>14.179104477611926</v>
      </c>
      <c r="D251" s="54"/>
      <c r="E251" s="54"/>
      <c r="F251" s="69">
        <v>-4.9679487179487181</v>
      </c>
      <c r="G251" s="54">
        <v>-21.038251366120221</v>
      </c>
      <c r="H251" s="54"/>
      <c r="I251" s="54">
        <v>8.4745762711864394</v>
      </c>
      <c r="J251" s="54">
        <v>-7.036669970267595</v>
      </c>
      <c r="K251" s="54">
        <v>3.6199095022624528</v>
      </c>
      <c r="L251" s="54">
        <v>-10.437175802931087</v>
      </c>
      <c r="M251" s="54">
        <v>-4.5454545454545192</v>
      </c>
      <c r="N251" s="54">
        <v>-48.562300319488813</v>
      </c>
      <c r="O251" s="54">
        <v>-31.138595853037465</v>
      </c>
      <c r="P251" s="54">
        <v>-13.64880059970015</v>
      </c>
      <c r="Q251" s="54">
        <v>-16.666666666666664</v>
      </c>
      <c r="R251" s="54">
        <v>-2.3831347387717638</v>
      </c>
      <c r="S251" s="54">
        <v>-9.854868913857679</v>
      </c>
      <c r="T251" s="54"/>
      <c r="U251" s="54"/>
      <c r="V251" s="54"/>
      <c r="W251" s="54">
        <v>-1.1764705882352899</v>
      </c>
      <c r="X251" s="54"/>
      <c r="Y251" s="54">
        <v>-8.6500655307994663</v>
      </c>
      <c r="Z251" s="54">
        <f t="shared" si="42"/>
        <v>-9.6145508351386617</v>
      </c>
      <c r="AA251" s="54">
        <f t="shared" si="43"/>
        <v>-7.8433677505335311</v>
      </c>
      <c r="AB251" s="54">
        <f t="shared" si="52"/>
        <v>4.9522816843972874</v>
      </c>
      <c r="AC251" s="54">
        <f t="shared" si="44"/>
        <v>14.179104477611926</v>
      </c>
      <c r="AD251" s="54">
        <f t="shared" si="45"/>
        <v>16</v>
      </c>
      <c r="AE251" s="54">
        <f t="array" ref="AE251">SUM(IF($C251:$Y251&lt;0,1,0))</f>
        <v>13</v>
      </c>
      <c r="AF251" s="54">
        <f t="shared" si="46"/>
        <v>81.25</v>
      </c>
      <c r="AG251" s="54">
        <f t="shared" si="53"/>
        <v>39.097222222222221</v>
      </c>
      <c r="AH251" s="54">
        <f t="array" ref="AH251">SUM(IF($C251:$Y251&gt;20,1,0))</f>
        <v>0</v>
      </c>
      <c r="AI251" s="54">
        <f t="shared" si="47"/>
        <v>0</v>
      </c>
      <c r="AJ251" s="54">
        <f t="shared" si="54"/>
        <v>12.222222222222223</v>
      </c>
      <c r="AK251" s="54">
        <f t="array" ref="AK251">SUM(IF($C251:$Y251&gt;40,1,0))</f>
        <v>0</v>
      </c>
      <c r="AL251" s="54">
        <f t="shared" si="48"/>
        <v>0</v>
      </c>
      <c r="AM251" s="54">
        <f t="shared" si="55"/>
        <v>1.1111111111111112</v>
      </c>
      <c r="AN251" s="54">
        <f t="shared" si="49"/>
        <v>-12.168106286215059</v>
      </c>
      <c r="AO251" s="54">
        <f t="shared" si="50"/>
        <v>-9.854868913857679</v>
      </c>
      <c r="AP251" s="54"/>
      <c r="AQ251" s="54">
        <f t="shared" si="51"/>
        <v>8.4745762711864394</v>
      </c>
      <c r="AR251" s="14"/>
      <c r="AS251" s="14"/>
      <c r="AT251" s="14"/>
      <c r="AU251" s="14"/>
      <c r="AV251" s="14"/>
      <c r="AW251" s="14"/>
      <c r="AX251" s="14"/>
      <c r="AY251" s="13"/>
      <c r="AZ251" s="13"/>
      <c r="BA251" s="13"/>
      <c r="BB251" s="13"/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  <c r="BN251" s="13"/>
      <c r="BO251" s="13"/>
      <c r="BP251" s="13"/>
      <c r="BQ251" s="13"/>
      <c r="BR251" s="13"/>
      <c r="BS251" s="13"/>
      <c r="BT251" s="13"/>
      <c r="BU251" s="13"/>
      <c r="BV251" s="13"/>
      <c r="BW251" s="13"/>
      <c r="BX251" s="13"/>
      <c r="BY251" s="13"/>
      <c r="BZ251" s="13"/>
      <c r="CA251" s="13"/>
      <c r="CB251" s="13"/>
      <c r="CC251" s="13"/>
      <c r="CD251" s="13"/>
      <c r="CE251" s="13"/>
      <c r="CF251" s="13"/>
      <c r="CG251" s="13"/>
      <c r="CH251" s="13"/>
      <c r="CI251" s="13"/>
      <c r="CJ251" s="13"/>
      <c r="CK251" s="13"/>
      <c r="CL251" s="13"/>
      <c r="CM251" s="13"/>
      <c r="CN251" s="13"/>
      <c r="CO251" s="13"/>
      <c r="CP251" s="13"/>
      <c r="CQ251" s="13"/>
      <c r="CR251" s="13"/>
      <c r="CS251" s="13"/>
      <c r="CT251" s="13"/>
      <c r="CU251" s="13"/>
      <c r="CV251" s="13"/>
      <c r="CW251" s="13"/>
      <c r="CX251" s="13"/>
      <c r="CY251" s="13"/>
      <c r="CZ251" s="13"/>
      <c r="DA251" s="13"/>
      <c r="DB251" s="13"/>
      <c r="DC251" s="13"/>
      <c r="DD251" s="13"/>
      <c r="DE251" s="13"/>
      <c r="DF251" s="13"/>
      <c r="DG251" s="13"/>
      <c r="DH251" s="13"/>
      <c r="DI251" s="13"/>
      <c r="DJ251" s="13"/>
      <c r="DK251" s="13"/>
      <c r="DL251" s="13"/>
      <c r="DM251" s="13"/>
      <c r="DN251" s="13"/>
      <c r="DO251" s="13"/>
      <c r="DP251" s="13"/>
      <c r="DQ251" s="13"/>
      <c r="DR251" s="13"/>
      <c r="DS251" s="13"/>
      <c r="DT251" s="13"/>
      <c r="DU251" s="13"/>
      <c r="DV251" s="13"/>
      <c r="DW251" s="13"/>
      <c r="DX251" s="13"/>
      <c r="DY251" s="13"/>
      <c r="DZ251" s="13"/>
      <c r="EA251" s="13"/>
    </row>
    <row r="252" spans="1:131" x14ac:dyDescent="0.4">
      <c r="A252" s="13"/>
      <c r="B252" s="15">
        <v>1743</v>
      </c>
      <c r="C252" s="54">
        <v>4.5751633986928164</v>
      </c>
      <c r="D252" s="54"/>
      <c r="E252" s="54">
        <v>-40</v>
      </c>
      <c r="F252" s="69">
        <v>8.6003372681281629</v>
      </c>
      <c r="G252" s="54">
        <v>7.6124567474048499</v>
      </c>
      <c r="H252" s="54"/>
      <c r="I252" s="54">
        <v>-10.9375</v>
      </c>
      <c r="J252" s="54">
        <v>2.4520255863539342</v>
      </c>
      <c r="K252" s="54">
        <v>0.65502183406114245</v>
      </c>
      <c r="L252" s="54">
        <v>-5.0796477370157582</v>
      </c>
      <c r="M252" s="54">
        <v>-20.63492063492064</v>
      </c>
      <c r="N252" s="54">
        <v>-22.005323868677905</v>
      </c>
      <c r="O252" s="54">
        <v>-5.2297939778129905</v>
      </c>
      <c r="P252" s="54">
        <v>-2.3189748340280985</v>
      </c>
      <c r="Q252" s="54">
        <v>0</v>
      </c>
      <c r="R252" s="54">
        <v>-16.493831920185276</v>
      </c>
      <c r="S252" s="54">
        <v>-6.6456962653476115</v>
      </c>
      <c r="T252" s="54"/>
      <c r="U252" s="54"/>
      <c r="V252" s="54"/>
      <c r="W252" s="54">
        <v>-11.904761904761907</v>
      </c>
      <c r="X252" s="54"/>
      <c r="Y252" s="54">
        <v>-14.347202295552364</v>
      </c>
      <c r="Z252" s="54">
        <f t="shared" si="42"/>
        <v>-7.747214623744803</v>
      </c>
      <c r="AA252" s="54">
        <f t="shared" si="43"/>
        <v>-5.2297939778129905</v>
      </c>
      <c r="AB252" s="54">
        <f t="shared" si="52"/>
        <v>2.4139826880951203</v>
      </c>
      <c r="AC252" s="54">
        <f t="shared" si="44"/>
        <v>8.6003372681281629</v>
      </c>
      <c r="AD252" s="54">
        <f t="shared" si="45"/>
        <v>17</v>
      </c>
      <c r="AE252" s="54">
        <f t="array" ref="AE252">SUM(IF($C252:$Y252&lt;0,1,0))</f>
        <v>11</v>
      </c>
      <c r="AF252" s="54">
        <f t="shared" si="46"/>
        <v>64.705882352941174</v>
      </c>
      <c r="AG252" s="54">
        <f t="shared" si="53"/>
        <v>46.548202614379086</v>
      </c>
      <c r="AH252" s="54">
        <f t="array" ref="AH252">SUM(IF($C252:$Y252&gt;20,1,0))</f>
        <v>0</v>
      </c>
      <c r="AI252" s="54">
        <f t="shared" si="47"/>
        <v>0</v>
      </c>
      <c r="AJ252" s="54">
        <f t="shared" si="54"/>
        <v>10</v>
      </c>
      <c r="AK252" s="54">
        <f t="array" ref="AK252">SUM(IF($C252:$Y252&gt;40,1,0))</f>
        <v>0</v>
      </c>
      <c r="AL252" s="54">
        <f t="shared" si="48"/>
        <v>0</v>
      </c>
      <c r="AM252" s="54">
        <f t="shared" si="55"/>
        <v>1.1111111111111112</v>
      </c>
      <c r="AN252" s="54">
        <f t="shared" si="49"/>
        <v>-5.3866036770800143</v>
      </c>
      <c r="AO252" s="54">
        <f t="shared" si="50"/>
        <v>-5.0796477370157582</v>
      </c>
      <c r="AP252" s="54"/>
      <c r="AQ252" s="54">
        <f t="shared" si="51"/>
        <v>8.6003372681281629</v>
      </c>
      <c r="AR252" s="14"/>
      <c r="AS252" s="14"/>
      <c r="AT252" s="14"/>
      <c r="AU252" s="14"/>
      <c r="AV252" s="14"/>
      <c r="AW252" s="14"/>
      <c r="AX252" s="14"/>
      <c r="AY252" s="13"/>
      <c r="AZ252" s="13"/>
      <c r="BA252" s="13"/>
      <c r="BB252" s="13"/>
      <c r="BC252" s="13"/>
      <c r="BD252" s="13"/>
      <c r="BE252" s="13"/>
      <c r="BF252" s="13"/>
      <c r="BG252" s="13"/>
      <c r="BH252" s="13"/>
      <c r="BI252" s="13"/>
      <c r="BJ252" s="13"/>
      <c r="BK252" s="13"/>
      <c r="BL252" s="13"/>
      <c r="BM252" s="13"/>
      <c r="BN252" s="13"/>
      <c r="BO252" s="13"/>
      <c r="BP252" s="13"/>
      <c r="BQ252" s="13"/>
      <c r="BR252" s="13"/>
      <c r="BS252" s="13"/>
      <c r="BT252" s="13"/>
      <c r="BU252" s="13"/>
      <c r="BV252" s="13"/>
      <c r="BW252" s="13"/>
      <c r="BX252" s="13"/>
      <c r="BY252" s="13"/>
      <c r="BZ252" s="13"/>
      <c r="CA252" s="13"/>
      <c r="CB252" s="13"/>
      <c r="CC252" s="13"/>
      <c r="CD252" s="13"/>
      <c r="CE252" s="13"/>
      <c r="CF252" s="13"/>
      <c r="CG252" s="13"/>
      <c r="CH252" s="13"/>
      <c r="CI252" s="13"/>
      <c r="CJ252" s="13"/>
      <c r="CK252" s="13"/>
      <c r="CL252" s="13"/>
      <c r="CM252" s="13"/>
      <c r="CN252" s="13"/>
      <c r="CO252" s="13"/>
      <c r="CP252" s="13"/>
      <c r="CQ252" s="13"/>
      <c r="CR252" s="13"/>
      <c r="CS252" s="13"/>
      <c r="CT252" s="13"/>
      <c r="CU252" s="13"/>
      <c r="CV252" s="13"/>
      <c r="CW252" s="13"/>
      <c r="CX252" s="13"/>
      <c r="CY252" s="13"/>
      <c r="CZ252" s="13"/>
      <c r="DA252" s="13"/>
      <c r="DB252" s="13"/>
      <c r="DC252" s="13"/>
      <c r="DD252" s="13"/>
      <c r="DE252" s="13"/>
      <c r="DF252" s="13"/>
      <c r="DG252" s="13"/>
      <c r="DH252" s="13"/>
      <c r="DI252" s="13"/>
      <c r="DJ252" s="13"/>
      <c r="DK252" s="13"/>
      <c r="DL252" s="13"/>
      <c r="DM252" s="13"/>
      <c r="DN252" s="13"/>
      <c r="DO252" s="13"/>
      <c r="DP252" s="13"/>
      <c r="DQ252" s="13"/>
      <c r="DR252" s="13"/>
      <c r="DS252" s="13"/>
      <c r="DT252" s="13"/>
      <c r="DU252" s="13"/>
      <c r="DV252" s="13"/>
      <c r="DW252" s="13"/>
      <c r="DX252" s="13"/>
      <c r="DY252" s="13"/>
      <c r="DZ252" s="13"/>
      <c r="EA252" s="13"/>
    </row>
    <row r="253" spans="1:131" x14ac:dyDescent="0.4">
      <c r="A253" s="13"/>
      <c r="B253" s="15">
        <v>1744</v>
      </c>
      <c r="C253" s="54">
        <v>-3.125</v>
      </c>
      <c r="D253" s="54"/>
      <c r="E253" s="54">
        <v>38.095238095238095</v>
      </c>
      <c r="F253" s="69">
        <v>-9.6273291925465845</v>
      </c>
      <c r="G253" s="54">
        <v>12.540192926045023</v>
      </c>
      <c r="H253" s="54"/>
      <c r="I253" s="54">
        <v>3.0701754385964897</v>
      </c>
      <c r="J253" s="54">
        <v>-26.638917793964612</v>
      </c>
      <c r="K253" s="54">
        <v>-4.1214750542299399</v>
      </c>
      <c r="L253" s="54">
        <v>-1.2574660907091584</v>
      </c>
      <c r="M253" s="54">
        <v>-8.9999999999999858</v>
      </c>
      <c r="N253" s="54" t="s">
        <v>75</v>
      </c>
      <c r="O253" s="54">
        <v>29.598662207357851</v>
      </c>
      <c r="P253" s="54">
        <v>-10.110203070827145</v>
      </c>
      <c r="Q253" s="54">
        <v>-10</v>
      </c>
      <c r="R253" s="54">
        <v>-9.9332787803802844</v>
      </c>
      <c r="S253" s="54">
        <v>-10.586851872266934</v>
      </c>
      <c r="T253" s="54"/>
      <c r="U253" s="54"/>
      <c r="V253" s="54"/>
      <c r="W253" s="54">
        <v>-9.4594594594594632</v>
      </c>
      <c r="X253" s="54"/>
      <c r="Y253" s="54">
        <v>-4.3551088777219471</v>
      </c>
      <c r="Z253" s="54">
        <f t="shared" si="42"/>
        <v>-1.5569263453042874</v>
      </c>
      <c r="AA253" s="54">
        <f t="shared" si="43"/>
        <v>-6.677554438860966</v>
      </c>
      <c r="AB253" s="54">
        <f t="shared" si="52"/>
        <v>1.2770069242349331</v>
      </c>
      <c r="AC253" s="54">
        <f t="shared" si="44"/>
        <v>38.095238095238095</v>
      </c>
      <c r="AD253" s="54">
        <f t="shared" si="45"/>
        <v>17</v>
      </c>
      <c r="AE253" s="54">
        <f t="array" ref="AE253">SUM(IF($C253:$Y253&lt;0,1,0))</f>
        <v>12</v>
      </c>
      <c r="AF253" s="54">
        <f t="shared" si="46"/>
        <v>70.588235294117652</v>
      </c>
      <c r="AG253" s="54">
        <f t="shared" si="53"/>
        <v>50.535130718954257</v>
      </c>
      <c r="AH253" s="54">
        <f t="array" ref="AH253">SUM(IF($C253:$Y253&gt;20,1,0))</f>
        <v>3</v>
      </c>
      <c r="AI253" s="54">
        <f t="shared" si="47"/>
        <v>17.647058823529413</v>
      </c>
      <c r="AJ253" s="54">
        <f t="shared" si="54"/>
        <v>12.941176470588237</v>
      </c>
      <c r="AK253" s="54">
        <f t="array" ref="AK253">SUM(IF($C253:$Y253&gt;40,1,0))</f>
        <v>1</v>
      </c>
      <c r="AL253" s="54">
        <f t="shared" si="48"/>
        <v>5.8823529411764701</v>
      </c>
      <c r="AM253" s="54">
        <f t="shared" si="55"/>
        <v>2.0915032679738563</v>
      </c>
      <c r="AN253" s="54">
        <f t="shared" si="49"/>
        <v>-3.8388742735771064</v>
      </c>
      <c r="AO253" s="54">
        <f t="shared" si="50"/>
        <v>-9.3136645962732842</v>
      </c>
      <c r="AP253" s="54"/>
      <c r="AQ253" s="54">
        <f t="shared" si="51"/>
        <v>29.598662207357851</v>
      </c>
      <c r="AR253" s="14"/>
      <c r="AS253" s="14"/>
      <c r="AT253" s="14"/>
      <c r="AU253" s="14"/>
      <c r="AV253" s="14"/>
      <c r="AW253" s="14"/>
      <c r="AX253" s="14"/>
      <c r="AY253" s="13"/>
      <c r="AZ253" s="13"/>
      <c r="BA253" s="13"/>
      <c r="BB253" s="13"/>
      <c r="BC253" s="13"/>
      <c r="BD253" s="13"/>
      <c r="BE253" s="13"/>
      <c r="BF253" s="13"/>
      <c r="BG253" s="13"/>
      <c r="BH253" s="13"/>
      <c r="BI253" s="13"/>
      <c r="BJ253" s="13"/>
      <c r="BK253" s="13"/>
      <c r="BL253" s="13"/>
      <c r="BM253" s="13"/>
      <c r="BN253" s="13"/>
      <c r="BO253" s="13"/>
      <c r="BP253" s="13"/>
      <c r="BQ253" s="13"/>
      <c r="BR253" s="13"/>
      <c r="BS253" s="13"/>
      <c r="BT253" s="13"/>
      <c r="BU253" s="13"/>
      <c r="BV253" s="13"/>
      <c r="BW253" s="13"/>
      <c r="BX253" s="13"/>
      <c r="BY253" s="13"/>
      <c r="BZ253" s="13"/>
      <c r="CA253" s="13"/>
      <c r="CB253" s="13"/>
      <c r="CC253" s="13"/>
      <c r="CD253" s="13"/>
      <c r="CE253" s="13"/>
      <c r="CF253" s="13"/>
      <c r="CG253" s="13"/>
      <c r="CH253" s="13"/>
      <c r="CI253" s="13"/>
      <c r="CJ253" s="13"/>
      <c r="CK253" s="13"/>
      <c r="CL253" s="13"/>
      <c r="CM253" s="13"/>
      <c r="CN253" s="13"/>
      <c r="CO253" s="13"/>
      <c r="CP253" s="13"/>
      <c r="CQ253" s="13"/>
      <c r="CR253" s="13"/>
      <c r="CS253" s="13"/>
      <c r="CT253" s="13"/>
      <c r="CU253" s="13"/>
      <c r="CV253" s="13"/>
      <c r="CW253" s="13"/>
      <c r="CX253" s="13"/>
      <c r="CY253" s="13"/>
      <c r="CZ253" s="13"/>
      <c r="DA253" s="13"/>
      <c r="DB253" s="13"/>
      <c r="DC253" s="13"/>
      <c r="DD253" s="13"/>
      <c r="DE253" s="13"/>
      <c r="DF253" s="13"/>
      <c r="DG253" s="13"/>
      <c r="DH253" s="13"/>
      <c r="DI253" s="13"/>
      <c r="DJ253" s="13"/>
      <c r="DK253" s="13"/>
      <c r="DL253" s="13"/>
      <c r="DM253" s="13"/>
      <c r="DN253" s="13"/>
      <c r="DO253" s="13"/>
      <c r="DP253" s="13"/>
      <c r="DQ253" s="13"/>
      <c r="DR253" s="13"/>
      <c r="DS253" s="13"/>
      <c r="DT253" s="13"/>
      <c r="DU253" s="13"/>
      <c r="DV253" s="13"/>
      <c r="DW253" s="13"/>
      <c r="DX253" s="13"/>
      <c r="DY253" s="13"/>
      <c r="DZ253" s="13"/>
      <c r="EA253" s="13"/>
    </row>
    <row r="254" spans="1:131" x14ac:dyDescent="0.4">
      <c r="A254" s="13"/>
      <c r="B254" s="15">
        <v>1745</v>
      </c>
      <c r="C254" s="54">
        <v>-8.3870967741935587</v>
      </c>
      <c r="D254" s="54"/>
      <c r="E254" s="54">
        <v>6.8965517241379448</v>
      </c>
      <c r="F254" s="69">
        <v>1.8900343642611683</v>
      </c>
      <c r="G254" s="54">
        <v>4.0000000000000036</v>
      </c>
      <c r="H254" s="54"/>
      <c r="I254" s="54">
        <v>-6.3829787234042534</v>
      </c>
      <c r="J254" s="54">
        <v>-8.2269503546099294</v>
      </c>
      <c r="K254" s="54">
        <v>-10.706586114098515</v>
      </c>
      <c r="L254" s="54">
        <v>12.74450504734077</v>
      </c>
      <c r="M254" s="54">
        <v>-6.5934065934066144</v>
      </c>
      <c r="N254" s="54" t="s">
        <v>75</v>
      </c>
      <c r="O254" s="54">
        <v>16.258064516129032</v>
      </c>
      <c r="P254" s="54">
        <v>8.6693239307067351</v>
      </c>
      <c r="Q254" s="54">
        <v>55.555555555555557</v>
      </c>
      <c r="R254" s="54">
        <v>29.712858926342079</v>
      </c>
      <c r="S254" s="54">
        <v>1.5604890604890564</v>
      </c>
      <c r="T254" s="54"/>
      <c r="U254" s="54"/>
      <c r="V254" s="54"/>
      <c r="W254" s="54">
        <v>19.402985074626855</v>
      </c>
      <c r="X254" s="54"/>
      <c r="Y254" s="54">
        <v>-5.9544658493870362</v>
      </c>
      <c r="Z254" s="54">
        <f t="shared" si="42"/>
        <v>6.9024302369055812</v>
      </c>
      <c r="AA254" s="54">
        <f t="shared" si="43"/>
        <v>2.9450171821305862</v>
      </c>
      <c r="AB254" s="54">
        <f t="shared" si="52"/>
        <v>1.5589563374356519</v>
      </c>
      <c r="AC254" s="54">
        <f t="shared" si="44"/>
        <v>55.555555555555557</v>
      </c>
      <c r="AD254" s="54">
        <f t="shared" si="45"/>
        <v>17</v>
      </c>
      <c r="AE254" s="54">
        <f t="array" ref="AE254">SUM(IF($C254:$Y254&lt;0,1,0))</f>
        <v>6</v>
      </c>
      <c r="AF254" s="54">
        <f t="shared" si="46"/>
        <v>35.294117647058826</v>
      </c>
      <c r="AG254" s="54">
        <f t="shared" si="53"/>
        <v>48.639705882352935</v>
      </c>
      <c r="AH254" s="54">
        <f t="array" ref="AH254">SUM(IF($C254:$Y254&gt;20,1,0))</f>
        <v>3</v>
      </c>
      <c r="AI254" s="54">
        <f t="shared" si="47"/>
        <v>17.647058823529413</v>
      </c>
      <c r="AJ254" s="54">
        <f t="shared" si="54"/>
        <v>13.66013071895425</v>
      </c>
      <c r="AK254" s="54">
        <f t="array" ref="AK254">SUM(IF($C254:$Y254&gt;40,1,0))</f>
        <v>2</v>
      </c>
      <c r="AL254" s="54">
        <f t="shared" si="48"/>
        <v>11.76470588235294</v>
      </c>
      <c r="AM254" s="54">
        <f t="shared" si="55"/>
        <v>2.9411764705882351</v>
      </c>
      <c r="AN254" s="54">
        <f t="shared" si="49"/>
        <v>8.2067424679420906</v>
      </c>
      <c r="AO254" s="54">
        <f t="shared" si="50"/>
        <v>2.9450171821305862</v>
      </c>
      <c r="AP254" s="54"/>
      <c r="AQ254" s="54">
        <f t="shared" si="51"/>
        <v>55.555555555555557</v>
      </c>
      <c r="AR254" s="14"/>
      <c r="AS254" s="14"/>
      <c r="AT254" s="14"/>
      <c r="AU254" s="14"/>
      <c r="AV254" s="14"/>
      <c r="AW254" s="14"/>
      <c r="AX254" s="14"/>
      <c r="AY254" s="13"/>
      <c r="AZ254" s="13"/>
      <c r="BA254" s="13"/>
      <c r="BB254" s="13"/>
      <c r="BC254" s="13"/>
      <c r="BD254" s="13"/>
      <c r="BE254" s="13"/>
      <c r="BF254" s="13"/>
      <c r="BG254" s="13"/>
      <c r="BH254" s="13"/>
      <c r="BI254" s="13"/>
      <c r="BJ254" s="13"/>
      <c r="BK254" s="13"/>
      <c r="BL254" s="13"/>
      <c r="BM254" s="13"/>
      <c r="BN254" s="13"/>
      <c r="BO254" s="13"/>
      <c r="BP254" s="13"/>
      <c r="BQ254" s="13"/>
      <c r="BR254" s="13"/>
      <c r="BS254" s="13"/>
      <c r="BT254" s="13"/>
      <c r="BU254" s="13"/>
      <c r="BV254" s="13"/>
      <c r="BW254" s="13"/>
      <c r="BX254" s="13"/>
      <c r="BY254" s="13"/>
      <c r="BZ254" s="13"/>
      <c r="CA254" s="13"/>
      <c r="CB254" s="13"/>
      <c r="CC254" s="13"/>
      <c r="CD254" s="13"/>
      <c r="CE254" s="13"/>
      <c r="CF254" s="13"/>
      <c r="CG254" s="13"/>
      <c r="CH254" s="13"/>
      <c r="CI254" s="13"/>
      <c r="CJ254" s="13"/>
      <c r="CK254" s="13"/>
      <c r="CL254" s="13"/>
      <c r="CM254" s="13"/>
      <c r="CN254" s="13"/>
      <c r="CO254" s="13"/>
      <c r="CP254" s="13"/>
      <c r="CQ254" s="13"/>
      <c r="CR254" s="13"/>
      <c r="CS254" s="13"/>
      <c r="CT254" s="13"/>
      <c r="CU254" s="13"/>
      <c r="CV254" s="13"/>
      <c r="CW254" s="13"/>
      <c r="CX254" s="13"/>
      <c r="CY254" s="13"/>
      <c r="CZ254" s="13"/>
      <c r="DA254" s="13"/>
      <c r="DB254" s="13"/>
      <c r="DC254" s="13"/>
      <c r="DD254" s="13"/>
      <c r="DE254" s="13"/>
      <c r="DF254" s="13"/>
      <c r="DG254" s="13"/>
      <c r="DH254" s="13"/>
      <c r="DI254" s="13"/>
      <c r="DJ254" s="13"/>
      <c r="DK254" s="13"/>
      <c r="DL254" s="13"/>
      <c r="DM254" s="13"/>
      <c r="DN254" s="13"/>
      <c r="DO254" s="13"/>
      <c r="DP254" s="13"/>
      <c r="DQ254" s="13"/>
      <c r="DR254" s="13"/>
      <c r="DS254" s="13"/>
      <c r="DT254" s="13"/>
      <c r="DU254" s="13"/>
      <c r="DV254" s="13"/>
      <c r="DW254" s="13"/>
      <c r="DX254" s="13"/>
      <c r="DY254" s="13"/>
      <c r="DZ254" s="13"/>
      <c r="EA254" s="13"/>
    </row>
    <row r="255" spans="1:131" x14ac:dyDescent="0.4">
      <c r="A255" s="13"/>
      <c r="B255" s="15">
        <v>1746</v>
      </c>
      <c r="C255" s="54">
        <v>-3.5211267605633645</v>
      </c>
      <c r="D255" s="54"/>
      <c r="E255" s="54">
        <v>3.2258064516129004</v>
      </c>
      <c r="F255" s="69">
        <v>6.7453625632377738</v>
      </c>
      <c r="G255" s="54">
        <v>-4.9450549450549497</v>
      </c>
      <c r="H255" s="54"/>
      <c r="I255" s="54">
        <v>25</v>
      </c>
      <c r="J255" s="54">
        <v>22.874806800618241</v>
      </c>
      <c r="K255" s="54">
        <v>30.323977546110669</v>
      </c>
      <c r="L255" s="54">
        <v>3.5717965749422875</v>
      </c>
      <c r="M255" s="54">
        <v>5.8823529411764719</v>
      </c>
      <c r="N255" s="54" t="s">
        <v>75</v>
      </c>
      <c r="O255" s="54">
        <v>-26.008139104698479</v>
      </c>
      <c r="P255" s="54">
        <v>-6.1509684637437969</v>
      </c>
      <c r="Q255" s="54">
        <v>-13.571428571428578</v>
      </c>
      <c r="R255" s="54">
        <v>-29.45139557266603</v>
      </c>
      <c r="S255" s="54">
        <v>10.955882352941181</v>
      </c>
      <c r="T255" s="54"/>
      <c r="U255" s="54"/>
      <c r="V255" s="54"/>
      <c r="W255" s="54">
        <v>-5</v>
      </c>
      <c r="X255" s="54"/>
      <c r="Y255" s="54">
        <v>2.4208566108007368</v>
      </c>
      <c r="Z255" s="54">
        <f t="shared" si="42"/>
        <v>1.3970455264553172</v>
      </c>
      <c r="AA255" s="54">
        <f t="shared" si="43"/>
        <v>2.8233315312068186</v>
      </c>
      <c r="AB255" s="54">
        <f t="shared" si="52"/>
        <v>-0.81524306049350004</v>
      </c>
      <c r="AC255" s="54">
        <f t="shared" si="44"/>
        <v>30.323977546110669</v>
      </c>
      <c r="AD255" s="54">
        <f t="shared" si="45"/>
        <v>17</v>
      </c>
      <c r="AE255" s="54">
        <f t="array" ref="AE255">SUM(IF($C255:$Y255&lt;0,1,0))</f>
        <v>7</v>
      </c>
      <c r="AF255" s="54">
        <f t="shared" si="46"/>
        <v>41.176470588235297</v>
      </c>
      <c r="AG255" s="54">
        <f t="shared" si="53"/>
        <v>54.391339869281047</v>
      </c>
      <c r="AH255" s="54">
        <f t="array" ref="AH255">SUM(IF($C255:$Y255&gt;20,1,0))</f>
        <v>4</v>
      </c>
      <c r="AI255" s="54">
        <f t="shared" si="47"/>
        <v>23.52941176470588</v>
      </c>
      <c r="AJ255" s="54">
        <f t="shared" si="54"/>
        <v>13.137254901960786</v>
      </c>
      <c r="AK255" s="54">
        <f t="array" ref="AK255">SUM(IF($C255:$Y255&gt;40,1,0))</f>
        <v>1</v>
      </c>
      <c r="AL255" s="54">
        <f t="shared" si="48"/>
        <v>5.8823529411764701</v>
      </c>
      <c r="AM255" s="54">
        <f t="shared" si="55"/>
        <v>3.9215686274509802</v>
      </c>
      <c r="AN255" s="54">
        <f t="shared" si="49"/>
        <v>2.1022660101195672</v>
      </c>
      <c r="AO255" s="54">
        <f t="shared" si="50"/>
        <v>4.7270747580593797</v>
      </c>
      <c r="AP255" s="54"/>
      <c r="AQ255" s="54">
        <f t="shared" si="51"/>
        <v>30.323977546110669</v>
      </c>
      <c r="AR255" s="14"/>
      <c r="AS255" s="14"/>
      <c r="AT255" s="14"/>
      <c r="AU255" s="14"/>
      <c r="AV255" s="14"/>
      <c r="AW255" s="14"/>
      <c r="AX255" s="14"/>
      <c r="AY255" s="13"/>
      <c r="AZ255" s="13"/>
      <c r="BA255" s="13"/>
      <c r="BB255" s="13"/>
      <c r="BC255" s="13"/>
      <c r="BD255" s="13"/>
      <c r="BE255" s="13"/>
      <c r="BF255" s="13"/>
      <c r="BG255" s="13"/>
      <c r="BH255" s="13"/>
      <c r="BI255" s="13"/>
      <c r="BJ255" s="13"/>
      <c r="BK255" s="13"/>
      <c r="BL255" s="13"/>
      <c r="BM255" s="13"/>
      <c r="BN255" s="13"/>
      <c r="BO255" s="13"/>
      <c r="BP255" s="13"/>
      <c r="BQ255" s="13"/>
      <c r="BR255" s="13"/>
      <c r="BS255" s="13"/>
      <c r="BT255" s="13"/>
      <c r="BU255" s="13"/>
      <c r="BV255" s="13"/>
      <c r="BW255" s="13"/>
      <c r="BX255" s="13"/>
      <c r="BY255" s="13"/>
      <c r="BZ255" s="13"/>
      <c r="CA255" s="13"/>
      <c r="CB255" s="13"/>
      <c r="CC255" s="13"/>
      <c r="CD255" s="13"/>
      <c r="CE255" s="13"/>
      <c r="CF255" s="13"/>
      <c r="CG255" s="13"/>
      <c r="CH255" s="13"/>
      <c r="CI255" s="13"/>
      <c r="CJ255" s="13"/>
      <c r="CK255" s="13"/>
      <c r="CL255" s="13"/>
      <c r="CM255" s="13"/>
      <c r="CN255" s="13"/>
      <c r="CO255" s="13"/>
      <c r="CP255" s="13"/>
      <c r="CQ255" s="13"/>
      <c r="CR255" s="13"/>
      <c r="CS255" s="13"/>
      <c r="CT255" s="13"/>
      <c r="CU255" s="13"/>
      <c r="CV255" s="13"/>
      <c r="CW255" s="13"/>
      <c r="CX255" s="13"/>
      <c r="CY255" s="13"/>
      <c r="CZ255" s="13"/>
      <c r="DA255" s="13"/>
      <c r="DB255" s="13"/>
      <c r="DC255" s="13"/>
      <c r="DD255" s="13"/>
      <c r="DE255" s="13"/>
      <c r="DF255" s="13"/>
      <c r="DG255" s="13"/>
      <c r="DH255" s="13"/>
      <c r="DI255" s="13"/>
      <c r="DJ255" s="13"/>
      <c r="DK255" s="13"/>
      <c r="DL255" s="13"/>
      <c r="DM255" s="13"/>
      <c r="DN255" s="13"/>
      <c r="DO255" s="13"/>
      <c r="DP255" s="13"/>
      <c r="DQ255" s="13"/>
      <c r="DR255" s="13"/>
      <c r="DS255" s="13"/>
      <c r="DT255" s="13"/>
      <c r="DU255" s="13"/>
      <c r="DV255" s="13"/>
      <c r="DW255" s="13"/>
      <c r="DX255" s="13"/>
      <c r="DY255" s="13"/>
      <c r="DZ255" s="13"/>
      <c r="EA255" s="13"/>
    </row>
    <row r="256" spans="1:131" x14ac:dyDescent="0.4">
      <c r="A256" s="13"/>
      <c r="B256" s="15">
        <v>1747</v>
      </c>
      <c r="C256" s="54">
        <v>17.518248175182482</v>
      </c>
      <c r="D256" s="54"/>
      <c r="E256" s="54">
        <v>7.03125</v>
      </c>
      <c r="F256" s="69">
        <v>-8.0568720379146921</v>
      </c>
      <c r="G256" s="54">
        <v>1.7341040462427681</v>
      </c>
      <c r="H256" s="54"/>
      <c r="I256" s="54">
        <v>27.27272727272727</v>
      </c>
      <c r="J256" s="54">
        <v>-24.276729559748432</v>
      </c>
      <c r="K256" s="54">
        <v>5.5286006128702603</v>
      </c>
      <c r="L256" s="54">
        <v>5.8550741122402661</v>
      </c>
      <c r="M256" s="54">
        <v>1.1111111111111294</v>
      </c>
      <c r="N256" s="54" t="s">
        <v>75</v>
      </c>
      <c r="O256" s="54">
        <v>23</v>
      </c>
      <c r="P256" s="54">
        <v>23.218354679028838</v>
      </c>
      <c r="Q256" s="54">
        <v>0.90909090909092605</v>
      </c>
      <c r="R256" s="54">
        <v>37.653478854024549</v>
      </c>
      <c r="S256" s="54">
        <v>-3.2964049093081318</v>
      </c>
      <c r="T256" s="54"/>
      <c r="U256" s="54"/>
      <c r="V256" s="54"/>
      <c r="W256" s="54">
        <v>-7.8947368421052655</v>
      </c>
      <c r="X256" s="54"/>
      <c r="Y256" s="54">
        <v>19.272727272727263</v>
      </c>
      <c r="Z256" s="54">
        <f t="shared" si="42"/>
        <v>7.9112514810105763</v>
      </c>
      <c r="AA256" s="54">
        <f t="shared" si="43"/>
        <v>5.6918373625552636</v>
      </c>
      <c r="AB256" s="54">
        <f t="shared" si="52"/>
        <v>-1.3817550152191365</v>
      </c>
      <c r="AC256" s="54">
        <f t="shared" si="44"/>
        <v>37.653478854024549</v>
      </c>
      <c r="AD256" s="54">
        <f t="shared" si="45"/>
        <v>17</v>
      </c>
      <c r="AE256" s="54">
        <f t="array" ref="AE256">SUM(IF($C256:$Y256&lt;0,1,0))</f>
        <v>4</v>
      </c>
      <c r="AF256" s="54">
        <f t="shared" si="46"/>
        <v>23.529411764705884</v>
      </c>
      <c r="AG256" s="54">
        <f t="shared" si="53"/>
        <v>52.757352941176464</v>
      </c>
      <c r="AH256" s="54">
        <f t="array" ref="AH256">SUM(IF($C256:$Y256&gt;20,1,0))</f>
        <v>5</v>
      </c>
      <c r="AI256" s="54">
        <f t="shared" si="47"/>
        <v>29.411764705882355</v>
      </c>
      <c r="AJ256" s="54">
        <f t="shared" si="54"/>
        <v>14.705882352941179</v>
      </c>
      <c r="AK256" s="54">
        <f t="array" ref="AK256">SUM(IF($C256:$Y256&gt;40,1,0))</f>
        <v>1</v>
      </c>
      <c r="AL256" s="54">
        <f t="shared" si="48"/>
        <v>5.8823529411764701</v>
      </c>
      <c r="AM256" s="54">
        <f t="shared" si="55"/>
        <v>4.901960784313725</v>
      </c>
      <c r="AN256" s="54">
        <f t="shared" si="49"/>
        <v>7.5543779241970626</v>
      </c>
      <c r="AO256" s="54">
        <f t="shared" si="50"/>
        <v>3.6313523295565142</v>
      </c>
      <c r="AP256" s="54"/>
      <c r="AQ256" s="54">
        <f t="shared" si="51"/>
        <v>37.653478854024549</v>
      </c>
      <c r="AR256" s="14"/>
      <c r="AS256" s="14"/>
      <c r="AT256" s="14"/>
      <c r="AU256" s="14"/>
      <c r="AV256" s="14"/>
      <c r="AW256" s="14"/>
      <c r="AX256" s="14"/>
      <c r="AY256" s="13"/>
      <c r="AZ256" s="13"/>
      <c r="BA256" s="13"/>
      <c r="BB256" s="13"/>
      <c r="BC256" s="13"/>
      <c r="BD256" s="13"/>
      <c r="BE256" s="13"/>
      <c r="BF256" s="13"/>
      <c r="BG256" s="13"/>
      <c r="BH256" s="13"/>
      <c r="BI256" s="13"/>
      <c r="BJ256" s="13"/>
      <c r="BK256" s="13"/>
      <c r="BL256" s="13"/>
      <c r="BM256" s="13"/>
      <c r="BN256" s="13"/>
      <c r="BO256" s="13"/>
      <c r="BP256" s="13"/>
      <c r="BQ256" s="13"/>
      <c r="BR256" s="13"/>
      <c r="BS256" s="13"/>
      <c r="BT256" s="13"/>
      <c r="BU256" s="13"/>
      <c r="BV256" s="13"/>
      <c r="BW256" s="13"/>
      <c r="BX256" s="13"/>
      <c r="BY256" s="13"/>
      <c r="BZ256" s="13"/>
      <c r="CA256" s="13"/>
      <c r="CB256" s="13"/>
      <c r="CC256" s="13"/>
      <c r="CD256" s="13"/>
      <c r="CE256" s="13"/>
      <c r="CF256" s="13"/>
      <c r="CG256" s="13"/>
      <c r="CH256" s="13"/>
      <c r="CI256" s="13"/>
      <c r="CJ256" s="13"/>
      <c r="CK256" s="13"/>
      <c r="CL256" s="13"/>
      <c r="CM256" s="13"/>
      <c r="CN256" s="13"/>
      <c r="CO256" s="13"/>
      <c r="CP256" s="13"/>
      <c r="CQ256" s="13"/>
      <c r="CR256" s="13"/>
      <c r="CS256" s="13"/>
      <c r="CT256" s="13"/>
      <c r="CU256" s="13"/>
      <c r="CV256" s="13"/>
      <c r="CW256" s="13"/>
      <c r="CX256" s="13"/>
      <c r="CY256" s="13"/>
      <c r="CZ256" s="13"/>
      <c r="DA256" s="13"/>
      <c r="DB256" s="13"/>
      <c r="DC256" s="13"/>
      <c r="DD256" s="13"/>
      <c r="DE256" s="13"/>
      <c r="DF256" s="13"/>
      <c r="DG256" s="13"/>
      <c r="DH256" s="13"/>
      <c r="DI256" s="13"/>
      <c r="DJ256" s="13"/>
      <c r="DK256" s="13"/>
      <c r="DL256" s="13"/>
      <c r="DM256" s="13"/>
      <c r="DN256" s="13"/>
      <c r="DO256" s="13"/>
      <c r="DP256" s="13"/>
      <c r="DQ256" s="13"/>
      <c r="DR256" s="13"/>
      <c r="DS256" s="13"/>
      <c r="DT256" s="13"/>
      <c r="DU256" s="13"/>
      <c r="DV256" s="13"/>
      <c r="DW256" s="13"/>
      <c r="DX256" s="13"/>
      <c r="DY256" s="13"/>
      <c r="DZ256" s="13"/>
      <c r="EA256" s="13"/>
    </row>
    <row r="257" spans="1:131" x14ac:dyDescent="0.4">
      <c r="A257" s="13"/>
      <c r="B257" s="15">
        <v>1748</v>
      </c>
      <c r="C257" s="54">
        <v>26.708074534161486</v>
      </c>
      <c r="D257" s="54"/>
      <c r="E257" s="54" t="s">
        <v>75</v>
      </c>
      <c r="F257" s="69">
        <v>-4.9828178694158076</v>
      </c>
      <c r="G257" s="54">
        <v>25.284090909090917</v>
      </c>
      <c r="H257" s="54"/>
      <c r="I257" s="54">
        <v>8.5714285714285623</v>
      </c>
      <c r="J257" s="54">
        <v>-18.93687707641196</v>
      </c>
      <c r="K257" s="54">
        <v>7.8114280113692036</v>
      </c>
      <c r="L257" s="54">
        <v>-10.923838425700783</v>
      </c>
      <c r="M257" s="54">
        <v>-1.0989010989011172</v>
      </c>
      <c r="N257" s="54" t="s">
        <v>75</v>
      </c>
      <c r="O257" s="54">
        <v>2.2357723577235866</v>
      </c>
      <c r="P257" s="54">
        <v>8.5065814943863742</v>
      </c>
      <c r="Q257" s="54">
        <v>-1.7199017199017286</v>
      </c>
      <c r="R257" s="54">
        <v>8.1268582755203091</v>
      </c>
      <c r="S257" s="54">
        <v>4.3999225706542795</v>
      </c>
      <c r="T257" s="54"/>
      <c r="U257" s="54"/>
      <c r="V257" s="54"/>
      <c r="W257" s="54">
        <v>-4.2857142857142811</v>
      </c>
      <c r="X257" s="54"/>
      <c r="Y257" s="54">
        <v>13.262195121951216</v>
      </c>
      <c r="Z257" s="54">
        <f t="shared" si="42"/>
        <v>4.19722009134935</v>
      </c>
      <c r="AA257" s="54">
        <f t="shared" si="43"/>
        <v>4.3999225706542795</v>
      </c>
      <c r="AB257" s="54">
        <f t="shared" si="52"/>
        <v>0.65879337164549856</v>
      </c>
      <c r="AC257" s="54">
        <f t="shared" si="44"/>
        <v>26.708074534161486</v>
      </c>
      <c r="AD257" s="54">
        <f t="shared" si="45"/>
        <v>17</v>
      </c>
      <c r="AE257" s="54">
        <f t="array" ref="AE257">SUM(IF($C257:$Y257&lt;0,1,0))</f>
        <v>6</v>
      </c>
      <c r="AF257" s="54">
        <f t="shared" si="46"/>
        <v>35.294117647058826</v>
      </c>
      <c r="AG257" s="54">
        <f t="shared" si="53"/>
        <v>45.098039215686278</v>
      </c>
      <c r="AH257" s="54">
        <f t="array" ref="AH257">SUM(IF($C257:$Y257&gt;20,1,0))</f>
        <v>4</v>
      </c>
      <c r="AI257" s="54">
        <f t="shared" si="47"/>
        <v>23.52941176470588</v>
      </c>
      <c r="AJ257" s="54">
        <f t="shared" si="54"/>
        <v>18.627450980392158</v>
      </c>
      <c r="AK257" s="54">
        <f t="array" ref="AK257">SUM(IF($C257:$Y257&gt;40,1,0))</f>
        <v>2</v>
      </c>
      <c r="AL257" s="54">
        <f t="shared" si="48"/>
        <v>11.76470588235294</v>
      </c>
      <c r="AM257" s="54">
        <f t="shared" si="55"/>
        <v>6.8627450980392153</v>
      </c>
      <c r="AN257" s="54">
        <f t="shared" si="49"/>
        <v>2.2728121666534862</v>
      </c>
      <c r="AO257" s="54">
        <f t="shared" si="50"/>
        <v>3.3178474641889331</v>
      </c>
      <c r="AP257" s="54"/>
      <c r="AQ257" s="54">
        <f t="shared" si="51"/>
        <v>25.284090909090917</v>
      </c>
      <c r="AR257" s="14"/>
      <c r="AS257" s="14"/>
      <c r="AT257" s="14"/>
      <c r="AU257" s="14"/>
      <c r="AV257" s="14"/>
      <c r="AW257" s="14"/>
      <c r="AX257" s="14"/>
      <c r="AY257" s="13"/>
      <c r="AZ257" s="13"/>
      <c r="BA257" s="13"/>
      <c r="BB257" s="13"/>
      <c r="BC257" s="13"/>
      <c r="BD257" s="13"/>
      <c r="BE257" s="13"/>
      <c r="BF257" s="13"/>
      <c r="BG257" s="13"/>
      <c r="BH257" s="13"/>
      <c r="BI257" s="13"/>
      <c r="BJ257" s="13"/>
      <c r="BK257" s="13"/>
      <c r="BL257" s="13"/>
      <c r="BM257" s="13"/>
      <c r="BN257" s="13"/>
      <c r="BO257" s="13"/>
      <c r="BP257" s="13"/>
      <c r="BQ257" s="13"/>
      <c r="BR257" s="13"/>
      <c r="BS257" s="13"/>
      <c r="BT257" s="13"/>
      <c r="BU257" s="13"/>
      <c r="BV257" s="13"/>
      <c r="BW257" s="13"/>
      <c r="BX257" s="13"/>
      <c r="BY257" s="13"/>
      <c r="BZ257" s="13"/>
      <c r="CA257" s="13"/>
      <c r="CB257" s="13"/>
      <c r="CC257" s="13"/>
      <c r="CD257" s="13"/>
      <c r="CE257" s="13"/>
      <c r="CF257" s="13"/>
      <c r="CG257" s="13"/>
      <c r="CH257" s="13"/>
      <c r="CI257" s="13"/>
      <c r="CJ257" s="13"/>
      <c r="CK257" s="13"/>
      <c r="CL257" s="13"/>
      <c r="CM257" s="13"/>
      <c r="CN257" s="13"/>
      <c r="CO257" s="13"/>
      <c r="CP257" s="13"/>
      <c r="CQ257" s="13"/>
      <c r="CR257" s="13"/>
      <c r="CS257" s="13"/>
      <c r="CT257" s="13"/>
      <c r="CU257" s="13"/>
      <c r="CV257" s="13"/>
      <c r="CW257" s="13"/>
      <c r="CX257" s="13"/>
      <c r="CY257" s="13"/>
      <c r="CZ257" s="13"/>
      <c r="DA257" s="13"/>
      <c r="DB257" s="13"/>
      <c r="DC257" s="13"/>
      <c r="DD257" s="13"/>
      <c r="DE257" s="13"/>
      <c r="DF257" s="13"/>
      <c r="DG257" s="13"/>
      <c r="DH257" s="13"/>
      <c r="DI257" s="13"/>
      <c r="DJ257" s="13"/>
      <c r="DK257" s="13"/>
      <c r="DL257" s="13"/>
      <c r="DM257" s="13"/>
      <c r="DN257" s="13"/>
      <c r="DO257" s="13"/>
      <c r="DP257" s="13"/>
      <c r="DQ257" s="13"/>
      <c r="DR257" s="13"/>
      <c r="DS257" s="13"/>
      <c r="DT257" s="13"/>
      <c r="DU257" s="13"/>
      <c r="DV257" s="13"/>
      <c r="DW257" s="13"/>
      <c r="DX257" s="13"/>
      <c r="DY257" s="13"/>
      <c r="DZ257" s="13"/>
      <c r="EA257" s="13"/>
    </row>
    <row r="258" spans="1:131" x14ac:dyDescent="0.4">
      <c r="A258" s="13"/>
      <c r="B258" s="15">
        <v>1749</v>
      </c>
      <c r="C258" s="54">
        <v>-17.156862745098046</v>
      </c>
      <c r="D258" s="54"/>
      <c r="E258" s="54" t="s">
        <v>75</v>
      </c>
      <c r="F258" s="69">
        <v>-6.1482820976491857</v>
      </c>
      <c r="G258" s="54">
        <v>4.3083900226757343</v>
      </c>
      <c r="H258" s="54">
        <v>-7.4358974358974432</v>
      </c>
      <c r="I258" s="54">
        <v>-22.368421052631582</v>
      </c>
      <c r="J258" s="54">
        <v>31.147540983606547</v>
      </c>
      <c r="K258" s="54">
        <v>-19.419661016949163</v>
      </c>
      <c r="L258" s="54">
        <v>-7.1722453625185363</v>
      </c>
      <c r="M258" s="54">
        <v>-1.1111111111111183</v>
      </c>
      <c r="N258" s="54" t="s">
        <v>75</v>
      </c>
      <c r="O258" s="54">
        <v>-4.3339960238568569</v>
      </c>
      <c r="P258" s="54">
        <v>10.570147341447779</v>
      </c>
      <c r="Q258" s="54">
        <v>18.416666666666682</v>
      </c>
      <c r="R258" s="54">
        <v>2.4747937671860676</v>
      </c>
      <c r="S258" s="54">
        <v>1.8985543281355377</v>
      </c>
      <c r="T258" s="54"/>
      <c r="U258" s="54"/>
      <c r="V258" s="54"/>
      <c r="W258" s="54">
        <v>0</v>
      </c>
      <c r="X258" s="54"/>
      <c r="Y258" s="54">
        <v>2.4226110363391617</v>
      </c>
      <c r="Z258" s="54">
        <f t="shared" si="42"/>
        <v>-0.86923579372840143</v>
      </c>
      <c r="AA258" s="54">
        <f t="shared" si="43"/>
        <v>-0.55555555555555913</v>
      </c>
      <c r="AB258" s="54">
        <f t="shared" si="52"/>
        <v>1.4378331086884037</v>
      </c>
      <c r="AC258" s="54">
        <f t="shared" si="44"/>
        <v>31.147540983606547</v>
      </c>
      <c r="AD258" s="54">
        <f t="shared" si="45"/>
        <v>18</v>
      </c>
      <c r="AE258" s="54">
        <f t="array" ref="AE258">SUM(IF($C258:$Y258&lt;0,1,0))</f>
        <v>8</v>
      </c>
      <c r="AF258" s="54">
        <f t="shared" si="46"/>
        <v>44.444444444444443</v>
      </c>
      <c r="AG258" s="54">
        <f t="shared" si="53"/>
        <v>41.721132897603489</v>
      </c>
      <c r="AH258" s="54">
        <f t="array" ref="AH258">SUM(IF($C258:$Y258&gt;20,1,0))</f>
        <v>3</v>
      </c>
      <c r="AI258" s="54">
        <f t="shared" si="47"/>
        <v>16.666666666666664</v>
      </c>
      <c r="AJ258" s="54">
        <f t="shared" si="54"/>
        <v>21.405228758169937</v>
      </c>
      <c r="AK258" s="54">
        <f t="array" ref="AK258">SUM(IF($C258:$Y258&gt;40,1,0))</f>
        <v>2</v>
      </c>
      <c r="AL258" s="54">
        <f t="shared" si="48"/>
        <v>11.111111111111111</v>
      </c>
      <c r="AM258" s="54">
        <f t="shared" si="55"/>
        <v>8.7145969498910674</v>
      </c>
      <c r="AN258" s="54">
        <f t="shared" si="49"/>
        <v>6.3575308392650687E-2</v>
      </c>
      <c r="AO258" s="54">
        <f t="shared" si="50"/>
        <v>-1.1111111111111183</v>
      </c>
      <c r="AP258" s="54"/>
      <c r="AQ258" s="54">
        <f t="shared" si="51"/>
        <v>31.147540983606547</v>
      </c>
      <c r="AR258" s="14"/>
      <c r="AS258" s="14"/>
      <c r="AT258" s="14"/>
      <c r="AU258" s="14"/>
      <c r="AV258" s="14"/>
      <c r="AW258" s="14"/>
      <c r="AX258" s="14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  <c r="BO258" s="13"/>
      <c r="BP258" s="13"/>
      <c r="BQ258" s="13"/>
      <c r="BR258" s="13"/>
      <c r="BS258" s="13"/>
      <c r="BT258" s="13"/>
      <c r="BU258" s="13"/>
      <c r="BV258" s="13"/>
      <c r="BW258" s="13"/>
      <c r="BX258" s="13"/>
      <c r="BY258" s="13"/>
      <c r="BZ258" s="13"/>
      <c r="CA258" s="13"/>
      <c r="CB258" s="13"/>
      <c r="CC258" s="13"/>
      <c r="CD258" s="13"/>
      <c r="CE258" s="13"/>
      <c r="CF258" s="13"/>
      <c r="CG258" s="13"/>
      <c r="CH258" s="13"/>
      <c r="CI258" s="13"/>
      <c r="CJ258" s="13"/>
      <c r="CK258" s="13"/>
      <c r="CL258" s="13"/>
      <c r="CM258" s="13"/>
      <c r="CN258" s="13"/>
      <c r="CO258" s="13"/>
      <c r="CP258" s="13"/>
      <c r="CQ258" s="13"/>
      <c r="CR258" s="13"/>
      <c r="CS258" s="13"/>
      <c r="CT258" s="13"/>
      <c r="CU258" s="13"/>
      <c r="CV258" s="13"/>
      <c r="CW258" s="13"/>
      <c r="CX258" s="13"/>
      <c r="CY258" s="13"/>
      <c r="CZ258" s="13"/>
      <c r="DA258" s="13"/>
      <c r="DB258" s="13"/>
      <c r="DC258" s="13"/>
      <c r="DD258" s="13"/>
      <c r="DE258" s="13"/>
      <c r="DF258" s="13"/>
      <c r="DG258" s="13"/>
      <c r="DH258" s="13"/>
      <c r="DI258" s="13"/>
      <c r="DJ258" s="13"/>
      <c r="DK258" s="13"/>
      <c r="DL258" s="13"/>
      <c r="DM258" s="13"/>
      <c r="DN258" s="13"/>
      <c r="DO258" s="13"/>
      <c r="DP258" s="13"/>
      <c r="DQ258" s="13"/>
      <c r="DR258" s="13"/>
      <c r="DS258" s="13"/>
      <c r="DT258" s="13"/>
      <c r="DU258" s="13"/>
      <c r="DV258" s="13"/>
      <c r="DW258" s="13"/>
      <c r="DX258" s="13"/>
      <c r="DY258" s="13"/>
      <c r="DZ258" s="13"/>
      <c r="EA258" s="13"/>
    </row>
    <row r="259" spans="1:131" x14ac:dyDescent="0.4">
      <c r="A259" s="13"/>
      <c r="B259" s="15">
        <v>1750</v>
      </c>
      <c r="C259" s="54">
        <v>-2.9585798816568087</v>
      </c>
      <c r="D259" s="54"/>
      <c r="E259" s="54" t="s">
        <v>75</v>
      </c>
      <c r="F259" s="69">
        <v>-9.4412331406551058</v>
      </c>
      <c r="G259" s="54">
        <v>-16.30434782608695</v>
      </c>
      <c r="H259" s="54">
        <v>-22.002374356944998</v>
      </c>
      <c r="I259" s="54">
        <v>-18.644067796610166</v>
      </c>
      <c r="J259" s="54">
        <v>2.1875000000000089</v>
      </c>
      <c r="K259" s="54">
        <v>1.2849084198063965</v>
      </c>
      <c r="L259" s="54">
        <v>5.6951155904408024</v>
      </c>
      <c r="M259" s="54">
        <v>-1.1235955056179803</v>
      </c>
      <c r="N259" s="54" t="s">
        <v>75</v>
      </c>
      <c r="O259" s="54">
        <v>18.994181213632586</v>
      </c>
      <c r="P259" s="54">
        <v>-16.585651537335284</v>
      </c>
      <c r="Q259" s="54">
        <v>-36.664320900774108</v>
      </c>
      <c r="R259" s="54">
        <v>-11.538461538461531</v>
      </c>
      <c r="S259" s="54">
        <v>-2.0807676518883378</v>
      </c>
      <c r="T259" s="54"/>
      <c r="U259" s="54"/>
      <c r="V259" s="54"/>
      <c r="W259" s="54">
        <v>28.358208955223873</v>
      </c>
      <c r="X259" s="54"/>
      <c r="Y259" s="54">
        <v>-2.8909329829172048</v>
      </c>
      <c r="Z259" s="54">
        <f t="shared" si="42"/>
        <v>-5.2321511837403003</v>
      </c>
      <c r="AA259" s="54">
        <f t="shared" si="43"/>
        <v>-2.9247564322870065</v>
      </c>
      <c r="AB259" s="54">
        <f t="shared" si="52"/>
        <v>2.0632994431173972</v>
      </c>
      <c r="AC259" s="54">
        <f t="shared" si="44"/>
        <v>28.358208955223873</v>
      </c>
      <c r="AD259" s="54">
        <f t="shared" si="45"/>
        <v>18</v>
      </c>
      <c r="AE259" s="54">
        <f t="array" ref="AE259">SUM(IF($C259:$Y259&lt;0,1,0))</f>
        <v>11</v>
      </c>
      <c r="AF259" s="54">
        <f t="shared" si="46"/>
        <v>61.111111111111114</v>
      </c>
      <c r="AG259" s="54">
        <f t="shared" si="53"/>
        <v>40.141612200435738</v>
      </c>
      <c r="AH259" s="54">
        <f t="array" ref="AH259">SUM(IF($C259:$Y259&gt;20,1,0))</f>
        <v>3</v>
      </c>
      <c r="AI259" s="54">
        <f t="shared" si="47"/>
        <v>16.666666666666664</v>
      </c>
      <c r="AJ259" s="54">
        <f t="shared" si="54"/>
        <v>21.241830065359476</v>
      </c>
      <c r="AK259" s="54">
        <f t="array" ref="AK259">SUM(IF($C259:$Y259&gt;40,1,0))</f>
        <v>2</v>
      </c>
      <c r="AL259" s="54">
        <f t="shared" si="48"/>
        <v>11.111111111111111</v>
      </c>
      <c r="AM259" s="54">
        <f t="shared" si="55"/>
        <v>9.5860566448801734</v>
      </c>
      <c r="AN259" s="54">
        <f t="shared" si="49"/>
        <v>-8.1710088484995893</v>
      </c>
      <c r="AO259" s="54">
        <f t="shared" si="50"/>
        <v>-9.4412331406551058</v>
      </c>
      <c r="AP259" s="54"/>
      <c r="AQ259" s="54">
        <f t="shared" si="51"/>
        <v>18.994181213632586</v>
      </c>
      <c r="AR259" s="14"/>
      <c r="AS259" s="14"/>
      <c r="AT259" s="14"/>
      <c r="AU259" s="14"/>
      <c r="AV259" s="14"/>
      <c r="AW259" s="14"/>
      <c r="AX259" s="14"/>
      <c r="AY259" s="13"/>
      <c r="AZ259" s="13"/>
      <c r="BA259" s="13"/>
      <c r="BB259" s="13"/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M259" s="13"/>
      <c r="BN259" s="13"/>
      <c r="BO259" s="13"/>
      <c r="BP259" s="13"/>
      <c r="BQ259" s="13"/>
      <c r="BR259" s="13"/>
      <c r="BS259" s="13"/>
      <c r="BT259" s="13"/>
      <c r="BU259" s="13"/>
      <c r="BV259" s="13"/>
      <c r="BW259" s="13"/>
      <c r="BX259" s="13"/>
      <c r="BY259" s="13"/>
      <c r="BZ259" s="13"/>
      <c r="CA259" s="13"/>
      <c r="CB259" s="13"/>
      <c r="CC259" s="13"/>
      <c r="CD259" s="13"/>
      <c r="CE259" s="13"/>
      <c r="CF259" s="13"/>
      <c r="CG259" s="13"/>
      <c r="CH259" s="13"/>
      <c r="CI259" s="13"/>
      <c r="CJ259" s="13"/>
      <c r="CK259" s="13"/>
      <c r="CL259" s="13"/>
      <c r="CM259" s="13"/>
      <c r="CN259" s="13"/>
      <c r="CO259" s="13"/>
      <c r="CP259" s="13"/>
      <c r="CQ259" s="13"/>
      <c r="CR259" s="13"/>
      <c r="CS259" s="13"/>
      <c r="CT259" s="13"/>
      <c r="CU259" s="13"/>
      <c r="CV259" s="13"/>
      <c r="CW259" s="13"/>
      <c r="CX259" s="13"/>
      <c r="CY259" s="13"/>
      <c r="CZ259" s="13"/>
      <c r="DA259" s="13"/>
      <c r="DB259" s="13"/>
      <c r="DC259" s="13"/>
      <c r="DD259" s="13"/>
      <c r="DE259" s="13"/>
      <c r="DF259" s="13"/>
      <c r="DG259" s="13"/>
      <c r="DH259" s="13"/>
      <c r="DI259" s="13"/>
      <c r="DJ259" s="13"/>
      <c r="DK259" s="13"/>
      <c r="DL259" s="13"/>
      <c r="DM259" s="13"/>
      <c r="DN259" s="13"/>
      <c r="DO259" s="13"/>
      <c r="DP259" s="13"/>
      <c r="DQ259" s="13"/>
      <c r="DR259" s="13"/>
      <c r="DS259" s="13"/>
      <c r="DT259" s="13"/>
      <c r="DU259" s="13"/>
      <c r="DV259" s="13"/>
      <c r="DW259" s="13"/>
      <c r="DX259" s="13"/>
      <c r="DY259" s="13"/>
      <c r="DZ259" s="13"/>
      <c r="EA259" s="13"/>
    </row>
    <row r="260" spans="1:131" x14ac:dyDescent="0.4">
      <c r="A260" s="13"/>
      <c r="B260" s="15">
        <v>1751</v>
      </c>
      <c r="C260" s="54">
        <v>17.682926829268286</v>
      </c>
      <c r="D260" s="54"/>
      <c r="E260" s="54" t="s">
        <v>75</v>
      </c>
      <c r="F260" s="69">
        <v>-2.9787234042553195</v>
      </c>
      <c r="G260" s="54">
        <v>21.298701298701307</v>
      </c>
      <c r="H260" s="54">
        <v>9.3353627600202937</v>
      </c>
      <c r="I260" s="54">
        <v>15.624999999999979</v>
      </c>
      <c r="J260" s="54">
        <v>-16.819571865443429</v>
      </c>
      <c r="K260" s="54">
        <v>7.7079107505070965</v>
      </c>
      <c r="L260" s="54">
        <v>2.532416385593339</v>
      </c>
      <c r="M260" s="54">
        <v>-1.1363636363636576</v>
      </c>
      <c r="N260" s="54">
        <v>-34.189288334556124</v>
      </c>
      <c r="O260" s="54">
        <v>-7.5937650601077875</v>
      </c>
      <c r="P260" s="54">
        <v>10.601572537847044</v>
      </c>
      <c r="Q260" s="54">
        <v>11.111111111111116</v>
      </c>
      <c r="R260" s="54">
        <v>2.8311425682507441</v>
      </c>
      <c r="S260" s="54">
        <v>-3.9875111507582552</v>
      </c>
      <c r="T260" s="54"/>
      <c r="U260" s="54"/>
      <c r="V260" s="54">
        <v>-11.261882362139064</v>
      </c>
      <c r="W260" s="54">
        <v>-2.3255813953488413</v>
      </c>
      <c r="X260" s="54">
        <v>22.584287884072406</v>
      </c>
      <c r="Y260" s="54">
        <v>-2.5710419485791669</v>
      </c>
      <c r="Z260" s="54">
        <f t="shared" si="42"/>
        <v>2.0235106825168407</v>
      </c>
      <c r="AA260" s="54">
        <f t="shared" si="43"/>
        <v>2.532416385593339</v>
      </c>
      <c r="AB260" s="54">
        <f t="shared" si="52"/>
        <v>1.9945326436945223</v>
      </c>
      <c r="AC260" s="54">
        <f t="shared" si="44"/>
        <v>22.584287884072406</v>
      </c>
      <c r="AD260" s="54">
        <f t="shared" si="45"/>
        <v>20</v>
      </c>
      <c r="AE260" s="54">
        <f t="array" ref="AE260">SUM(IF($C260:$Y260&lt;0,1,0))</f>
        <v>9</v>
      </c>
      <c r="AF260" s="54">
        <f t="shared" si="46"/>
        <v>45</v>
      </c>
      <c r="AG260" s="54">
        <f t="shared" si="53"/>
        <v>41.75925925925926</v>
      </c>
      <c r="AH260" s="54">
        <f t="array" ref="AH260">SUM(IF($C260:$Y260&gt;20,1,0))</f>
        <v>3</v>
      </c>
      <c r="AI260" s="54">
        <f t="shared" si="47"/>
        <v>15</v>
      </c>
      <c r="AJ260" s="54">
        <f t="shared" si="54"/>
        <v>20.800653594771237</v>
      </c>
      <c r="AK260" s="54">
        <f t="array" ref="AK260">SUM(IF($C260:$Y260&gt;40,1,0))</f>
        <v>1</v>
      </c>
      <c r="AL260" s="54">
        <f t="shared" si="48"/>
        <v>5</v>
      </c>
      <c r="AM260" s="54">
        <f t="shared" si="55"/>
        <v>8.458605664488017</v>
      </c>
      <c r="AN260" s="54">
        <f t="shared" si="49"/>
        <v>1.0241424257533105</v>
      </c>
      <c r="AO260" s="54">
        <f t="shared" si="50"/>
        <v>2.6817794769220415</v>
      </c>
      <c r="AP260" s="54"/>
      <c r="AQ260" s="54">
        <f t="shared" si="51"/>
        <v>21.298701298701307</v>
      </c>
      <c r="AR260" s="14"/>
      <c r="AS260" s="14"/>
      <c r="AT260" s="14"/>
      <c r="AU260" s="14"/>
      <c r="AV260" s="14"/>
      <c r="AW260" s="14"/>
      <c r="AX260" s="14"/>
      <c r="AY260" s="13"/>
      <c r="AZ260" s="13"/>
      <c r="BA260" s="13"/>
      <c r="BB260" s="13"/>
      <c r="BC260" s="13"/>
      <c r="BD260" s="13"/>
      <c r="BE260" s="13"/>
      <c r="BF260" s="13"/>
      <c r="BG260" s="13"/>
      <c r="BH260" s="13"/>
      <c r="BI260" s="13"/>
      <c r="BJ260" s="13"/>
      <c r="BK260" s="13"/>
      <c r="BL260" s="13"/>
      <c r="BM260" s="13"/>
      <c r="BN260" s="13"/>
      <c r="BO260" s="13"/>
      <c r="BP260" s="13"/>
      <c r="BQ260" s="13"/>
      <c r="BR260" s="13"/>
      <c r="BS260" s="13"/>
      <c r="BT260" s="13"/>
      <c r="BU260" s="13"/>
      <c r="BV260" s="13"/>
      <c r="BW260" s="13"/>
      <c r="BX260" s="13"/>
      <c r="BY260" s="13"/>
      <c r="BZ260" s="13"/>
      <c r="CA260" s="13"/>
      <c r="CB260" s="13"/>
      <c r="CC260" s="13"/>
      <c r="CD260" s="13"/>
      <c r="CE260" s="13"/>
      <c r="CF260" s="13"/>
      <c r="CG260" s="13"/>
      <c r="CH260" s="13"/>
      <c r="CI260" s="13"/>
      <c r="CJ260" s="13"/>
      <c r="CK260" s="13"/>
      <c r="CL260" s="13"/>
      <c r="CM260" s="13"/>
      <c r="CN260" s="13"/>
      <c r="CO260" s="13"/>
      <c r="CP260" s="13"/>
      <c r="CQ260" s="13"/>
      <c r="CR260" s="13"/>
      <c r="CS260" s="13"/>
      <c r="CT260" s="13"/>
      <c r="CU260" s="13"/>
      <c r="CV260" s="13"/>
      <c r="CW260" s="13"/>
      <c r="CX260" s="13"/>
      <c r="CY260" s="13"/>
      <c r="CZ260" s="13"/>
      <c r="DA260" s="13"/>
      <c r="DB260" s="13"/>
      <c r="DC260" s="13"/>
      <c r="DD260" s="13"/>
      <c r="DE260" s="13"/>
      <c r="DF260" s="13"/>
      <c r="DG260" s="13"/>
      <c r="DH260" s="13"/>
      <c r="DI260" s="13"/>
      <c r="DJ260" s="13"/>
      <c r="DK260" s="13"/>
      <c r="DL260" s="13"/>
      <c r="DM260" s="13"/>
      <c r="DN260" s="13"/>
      <c r="DO260" s="13"/>
      <c r="DP260" s="13"/>
      <c r="DQ260" s="13"/>
      <c r="DR260" s="13"/>
      <c r="DS260" s="13"/>
      <c r="DT260" s="13"/>
      <c r="DU260" s="13"/>
      <c r="DV260" s="13"/>
      <c r="DW260" s="13"/>
      <c r="DX260" s="13"/>
      <c r="DY260" s="13"/>
      <c r="DZ260" s="13"/>
      <c r="EA260" s="13"/>
    </row>
    <row r="261" spans="1:131" x14ac:dyDescent="0.4">
      <c r="A261" s="13"/>
      <c r="B261" s="15">
        <v>1752</v>
      </c>
      <c r="C261" s="54">
        <v>19.689119170984458</v>
      </c>
      <c r="D261" s="54"/>
      <c r="E261" s="54" t="s">
        <v>75</v>
      </c>
      <c r="F261" s="69">
        <v>23.245614035087719</v>
      </c>
      <c r="G261" s="54">
        <v>-2.1413276231263434</v>
      </c>
      <c r="H261" s="54">
        <v>2.088167053364276</v>
      </c>
      <c r="I261" s="54">
        <v>-10.8108108108108</v>
      </c>
      <c r="J261" s="54">
        <v>-7.5367647058823595</v>
      </c>
      <c r="K261" s="54">
        <v>5.8380414312617868</v>
      </c>
      <c r="L261" s="54">
        <v>4.8381180883078079</v>
      </c>
      <c r="M261" s="54">
        <v>0</v>
      </c>
      <c r="N261" s="54">
        <v>9.253065774804913</v>
      </c>
      <c r="O261" s="54">
        <v>-18.91327715706813</v>
      </c>
      <c r="P261" s="54">
        <v>27.050569481746738</v>
      </c>
      <c r="Q261" s="54">
        <v>-8.9000000000000075</v>
      </c>
      <c r="R261" s="54">
        <v>-9.2529330339845561</v>
      </c>
      <c r="S261" s="54">
        <v>4.0185830429732894</v>
      </c>
      <c r="T261" s="54"/>
      <c r="U261" s="54"/>
      <c r="V261" s="54">
        <v>-13.104192012969584</v>
      </c>
      <c r="W261" s="54">
        <v>-10.71428571428571</v>
      </c>
      <c r="X261" s="54">
        <v>-18.215684875188455</v>
      </c>
      <c r="Y261" s="54">
        <v>4.9999999999999822</v>
      </c>
      <c r="Z261" s="54">
        <f t="shared" si="42"/>
        <v>7.5368533958686076E-2</v>
      </c>
      <c r="AA261" s="54">
        <f t="shared" si="43"/>
        <v>0</v>
      </c>
      <c r="AB261" s="54">
        <f t="shared" si="52"/>
        <v>1.523977388493386</v>
      </c>
      <c r="AC261" s="54">
        <f t="shared" si="44"/>
        <v>27.050569481746738</v>
      </c>
      <c r="AD261" s="54">
        <f t="shared" si="45"/>
        <v>20</v>
      </c>
      <c r="AE261" s="54">
        <f t="array" ref="AE261">SUM(IF($C261:$Y261&lt;0,1,0))</f>
        <v>9</v>
      </c>
      <c r="AF261" s="54">
        <f t="shared" si="46"/>
        <v>45</v>
      </c>
      <c r="AG261" s="54">
        <f t="shared" si="53"/>
        <v>42.396514161220047</v>
      </c>
      <c r="AH261" s="54">
        <f t="array" ref="AH261">SUM(IF($C261:$Y261&gt;20,1,0))</f>
        <v>3</v>
      </c>
      <c r="AI261" s="54">
        <f t="shared" si="47"/>
        <v>15</v>
      </c>
      <c r="AJ261" s="54">
        <f t="shared" si="54"/>
        <v>19.379084967320257</v>
      </c>
      <c r="AK261" s="54">
        <f t="array" ref="AK261">SUM(IF($C261:$Y261&gt;40,1,0))</f>
        <v>1</v>
      </c>
      <c r="AL261" s="54">
        <f t="shared" si="48"/>
        <v>5</v>
      </c>
      <c r="AM261" s="54">
        <f t="shared" si="55"/>
        <v>8.3115468409586057</v>
      </c>
      <c r="AN261" s="54">
        <f t="shared" si="49"/>
        <v>1.3412175411910241</v>
      </c>
      <c r="AO261" s="54">
        <f t="shared" si="50"/>
        <v>1.044083526682138</v>
      </c>
      <c r="AP261" s="54"/>
      <c r="AQ261" s="54">
        <f t="shared" si="51"/>
        <v>27.050569481746738</v>
      </c>
      <c r="AR261" s="14"/>
      <c r="AS261" s="14"/>
      <c r="AT261" s="14"/>
      <c r="AU261" s="14"/>
      <c r="AV261" s="14"/>
      <c r="AW261" s="14"/>
      <c r="AX261" s="14"/>
      <c r="AY261" s="13"/>
      <c r="AZ261" s="13"/>
      <c r="BA261" s="13"/>
      <c r="BB261" s="13"/>
      <c r="BC261" s="13"/>
      <c r="BD261" s="13"/>
      <c r="BE261" s="13"/>
      <c r="BF261" s="13"/>
      <c r="BG261" s="13"/>
      <c r="BH261" s="13"/>
      <c r="BI261" s="13"/>
      <c r="BJ261" s="13"/>
      <c r="BK261" s="13"/>
      <c r="BL261" s="13"/>
      <c r="BM261" s="13"/>
      <c r="BN261" s="13"/>
      <c r="BO261" s="13"/>
      <c r="BP261" s="13"/>
      <c r="BQ261" s="13"/>
      <c r="BR261" s="13"/>
      <c r="BS261" s="13"/>
      <c r="BT261" s="13"/>
      <c r="BU261" s="13"/>
      <c r="BV261" s="13"/>
      <c r="BW261" s="13"/>
      <c r="BX261" s="13"/>
      <c r="BY261" s="13"/>
      <c r="BZ261" s="13"/>
      <c r="CA261" s="13"/>
      <c r="CB261" s="13"/>
      <c r="CC261" s="13"/>
      <c r="CD261" s="13"/>
      <c r="CE261" s="13"/>
      <c r="CF261" s="13"/>
      <c r="CG261" s="13"/>
      <c r="CH261" s="13"/>
      <c r="CI261" s="13"/>
      <c r="CJ261" s="13"/>
      <c r="CK261" s="13"/>
      <c r="CL261" s="13"/>
      <c r="CM261" s="13"/>
      <c r="CN261" s="13"/>
      <c r="CO261" s="13"/>
      <c r="CP261" s="13"/>
      <c r="CQ261" s="13"/>
      <c r="CR261" s="13"/>
      <c r="CS261" s="13"/>
      <c r="CT261" s="13"/>
      <c r="CU261" s="13"/>
      <c r="CV261" s="13"/>
      <c r="CW261" s="13"/>
      <c r="CX261" s="13"/>
      <c r="CY261" s="13"/>
      <c r="CZ261" s="13"/>
      <c r="DA261" s="13"/>
      <c r="DB261" s="13"/>
      <c r="DC261" s="13"/>
      <c r="DD261" s="13"/>
      <c r="DE261" s="13"/>
      <c r="DF261" s="13"/>
      <c r="DG261" s="13"/>
      <c r="DH261" s="13"/>
      <c r="DI261" s="13"/>
      <c r="DJ261" s="13"/>
      <c r="DK261" s="13"/>
      <c r="DL261" s="13"/>
      <c r="DM261" s="13"/>
      <c r="DN261" s="13"/>
      <c r="DO261" s="13"/>
      <c r="DP261" s="13"/>
      <c r="DQ261" s="13"/>
      <c r="DR261" s="13"/>
      <c r="DS261" s="13"/>
      <c r="DT261" s="13"/>
      <c r="DU261" s="13"/>
      <c r="DV261" s="13"/>
      <c r="DW261" s="13"/>
      <c r="DX261" s="13"/>
      <c r="DY261" s="13"/>
      <c r="DZ261" s="13"/>
      <c r="EA261" s="13"/>
    </row>
    <row r="262" spans="1:131" x14ac:dyDescent="0.4">
      <c r="A262" s="13"/>
      <c r="B262" s="15">
        <v>1753</v>
      </c>
      <c r="C262" s="54">
        <v>-25.108225108225113</v>
      </c>
      <c r="D262" s="54"/>
      <c r="E262" s="54">
        <v>-26.744186046511629</v>
      </c>
      <c r="F262" s="69">
        <v>1.7793594306049825</v>
      </c>
      <c r="G262" s="54">
        <v>-24.945295404814004</v>
      </c>
      <c r="H262" s="54">
        <v>1.2727272727272698</v>
      </c>
      <c r="I262" s="54">
        <v>3.0303030303030276</v>
      </c>
      <c r="J262" s="54">
        <v>-4.5725646123260351</v>
      </c>
      <c r="K262" s="54">
        <v>-16.014234875444842</v>
      </c>
      <c r="L262" s="54">
        <v>-9.7096152956444577</v>
      </c>
      <c r="M262" s="54">
        <v>-1.1494252873563093</v>
      </c>
      <c r="N262" s="54">
        <v>0.51020408163264808</v>
      </c>
      <c r="O262" s="54">
        <v>23.488116613116617</v>
      </c>
      <c r="P262" s="54">
        <v>13.50217864923747</v>
      </c>
      <c r="Q262" s="54">
        <v>9.7694840834248176</v>
      </c>
      <c r="R262" s="54">
        <v>-16.56713152947431</v>
      </c>
      <c r="S262" s="54">
        <v>-2.9440180344586953</v>
      </c>
      <c r="T262" s="54"/>
      <c r="U262" s="54"/>
      <c r="V262" s="54">
        <v>2.0689484770653799</v>
      </c>
      <c r="W262" s="54">
        <v>-21.333333333333336</v>
      </c>
      <c r="X262" s="54">
        <v>7.6043511289318522</v>
      </c>
      <c r="Y262" s="54">
        <v>3.4391534391534417</v>
      </c>
      <c r="Z262" s="54">
        <f t="shared" si="42"/>
        <v>-4.1311601660695612</v>
      </c>
      <c r="AA262" s="54">
        <f t="shared" si="43"/>
        <v>-0.31961060286183063</v>
      </c>
      <c r="AB262" s="54">
        <f t="shared" si="52"/>
        <v>0.52206939425720378</v>
      </c>
      <c r="AC262" s="54">
        <f t="shared" si="44"/>
        <v>23.488116613116617</v>
      </c>
      <c r="AD262" s="54">
        <f t="shared" si="45"/>
        <v>20</v>
      </c>
      <c r="AE262" s="54">
        <f t="array" ref="AE262">SUM(IF($C262:$Y262&lt;0,1,0))</f>
        <v>10</v>
      </c>
      <c r="AF262" s="54">
        <f t="shared" si="46"/>
        <v>50</v>
      </c>
      <c r="AG262" s="54">
        <f t="shared" si="53"/>
        <v>46.808278867102395</v>
      </c>
      <c r="AH262" s="54">
        <f t="array" ref="AH262">SUM(IF($C262:$Y262&gt;20,1,0))</f>
        <v>1</v>
      </c>
      <c r="AI262" s="54">
        <f t="shared" si="47"/>
        <v>5</v>
      </c>
      <c r="AJ262" s="54">
        <f t="shared" si="54"/>
        <v>15.310457516339866</v>
      </c>
      <c r="AK262" s="54">
        <f t="array" ref="AK262">SUM(IF($C262:$Y262&gt;40,1,0))</f>
        <v>0</v>
      </c>
      <c r="AL262" s="54">
        <f t="shared" si="48"/>
        <v>0</v>
      </c>
      <c r="AM262" s="54">
        <f t="shared" si="55"/>
        <v>7.3311546840958597</v>
      </c>
      <c r="AN262" s="54">
        <f t="shared" si="49"/>
        <v>-1.6107079913194151</v>
      </c>
      <c r="AO262" s="54">
        <f t="shared" si="50"/>
        <v>-0.31961060286183063</v>
      </c>
      <c r="AP262" s="54"/>
      <c r="AQ262" s="54">
        <f t="shared" si="51"/>
        <v>23.488116613116617</v>
      </c>
      <c r="AR262" s="14"/>
      <c r="AS262" s="14"/>
      <c r="AT262" s="14"/>
      <c r="AU262" s="14"/>
      <c r="AV262" s="14"/>
      <c r="AW262" s="14"/>
      <c r="AX262" s="14"/>
      <c r="AY262" s="13"/>
      <c r="AZ262" s="13"/>
      <c r="BA262" s="13"/>
      <c r="BB262" s="13"/>
      <c r="BC262" s="13"/>
      <c r="BD262" s="13"/>
      <c r="BE262" s="13"/>
      <c r="BF262" s="13"/>
      <c r="BG262" s="13"/>
      <c r="BH262" s="13"/>
      <c r="BI262" s="13"/>
      <c r="BJ262" s="13"/>
      <c r="BK262" s="13"/>
      <c r="BL262" s="13"/>
      <c r="BM262" s="13"/>
      <c r="BN262" s="13"/>
      <c r="BO262" s="13"/>
      <c r="BP262" s="13"/>
      <c r="BQ262" s="13"/>
      <c r="BR262" s="13"/>
      <c r="BS262" s="13"/>
      <c r="BT262" s="13"/>
      <c r="BU262" s="13"/>
      <c r="BV262" s="13"/>
      <c r="BW262" s="13"/>
      <c r="BX262" s="13"/>
      <c r="BY262" s="13"/>
      <c r="BZ262" s="13"/>
      <c r="CA262" s="13"/>
      <c r="CB262" s="13"/>
      <c r="CC262" s="13"/>
      <c r="CD262" s="13"/>
      <c r="CE262" s="13"/>
      <c r="CF262" s="13"/>
      <c r="CG262" s="13"/>
      <c r="CH262" s="13"/>
      <c r="CI262" s="13"/>
      <c r="CJ262" s="13"/>
      <c r="CK262" s="13"/>
      <c r="CL262" s="13"/>
      <c r="CM262" s="13"/>
      <c r="CN262" s="13"/>
      <c r="CO262" s="13"/>
      <c r="CP262" s="13"/>
      <c r="CQ262" s="13"/>
      <c r="CR262" s="13"/>
      <c r="CS262" s="13"/>
      <c r="CT262" s="13"/>
      <c r="CU262" s="13"/>
      <c r="CV262" s="13"/>
      <c r="CW262" s="13"/>
      <c r="CX262" s="13"/>
      <c r="CY262" s="13"/>
      <c r="CZ262" s="13"/>
      <c r="DA262" s="13"/>
      <c r="DB262" s="13"/>
      <c r="DC262" s="13"/>
      <c r="DD262" s="13"/>
      <c r="DE262" s="13"/>
      <c r="DF262" s="13"/>
      <c r="DG262" s="13"/>
      <c r="DH262" s="13"/>
      <c r="DI262" s="13"/>
      <c r="DJ262" s="13"/>
      <c r="DK262" s="13"/>
      <c r="DL262" s="13"/>
      <c r="DM262" s="13"/>
      <c r="DN262" s="13"/>
      <c r="DO262" s="13"/>
      <c r="DP262" s="13"/>
      <c r="DQ262" s="13"/>
      <c r="DR262" s="13"/>
      <c r="DS262" s="13"/>
      <c r="DT262" s="13"/>
      <c r="DU262" s="13"/>
      <c r="DV262" s="13"/>
      <c r="DW262" s="13"/>
      <c r="DX262" s="13"/>
      <c r="DY262" s="13"/>
      <c r="DZ262" s="13"/>
      <c r="EA262" s="13"/>
    </row>
    <row r="263" spans="1:131" x14ac:dyDescent="0.4">
      <c r="A263" s="13"/>
      <c r="B263" s="15">
        <v>1754</v>
      </c>
      <c r="C263" s="54">
        <v>-5.2023121387283267</v>
      </c>
      <c r="D263" s="54"/>
      <c r="E263" s="54">
        <v>12.698412698412698</v>
      </c>
      <c r="F263" s="69">
        <v>3.4965034965034967</v>
      </c>
      <c r="G263" s="54">
        <v>-8.4548104956268197</v>
      </c>
      <c r="H263" s="54">
        <v>-1.2567324955116699</v>
      </c>
      <c r="I263" s="54">
        <v>-17.647058823529406</v>
      </c>
      <c r="J263" s="54">
        <v>4.1666666666666741</v>
      </c>
      <c r="K263" s="54">
        <v>-10.805084745762716</v>
      </c>
      <c r="L263" s="54">
        <v>-7.5361052402093787</v>
      </c>
      <c r="M263" s="54">
        <v>-2.3255813953488191</v>
      </c>
      <c r="N263" s="54">
        <v>22.335025380710682</v>
      </c>
      <c r="O263" s="54">
        <v>-7.4614791530138831</v>
      </c>
      <c r="P263" s="54">
        <v>-10.425575552479108</v>
      </c>
      <c r="Q263" s="54">
        <v>0</v>
      </c>
      <c r="R263" s="54">
        <v>2.3376623376623273</v>
      </c>
      <c r="S263" s="54">
        <v>2.5641025641025661</v>
      </c>
      <c r="T263" s="54"/>
      <c r="U263" s="54"/>
      <c r="V263" s="54">
        <v>18.531979268495991</v>
      </c>
      <c r="W263" s="54" t="s">
        <v>75</v>
      </c>
      <c r="X263" s="54">
        <v>27.787390398296207</v>
      </c>
      <c r="Y263" s="54">
        <v>-8.6956521739130377</v>
      </c>
      <c r="Z263" s="54">
        <f t="shared" si="42"/>
        <v>0.74249213666986702</v>
      </c>
      <c r="AA263" s="54">
        <f t="shared" si="43"/>
        <v>-1.2567324955116699</v>
      </c>
      <c r="AB263" s="54">
        <f t="shared" si="52"/>
        <v>-0.42070645010378782</v>
      </c>
      <c r="AC263" s="54">
        <f t="shared" si="44"/>
        <v>27.787390398296207</v>
      </c>
      <c r="AD263" s="54">
        <f t="shared" si="45"/>
        <v>20</v>
      </c>
      <c r="AE263" s="54">
        <f t="array" ref="AE263">SUM(IF($C263:$Y263&lt;0,1,0))</f>
        <v>10</v>
      </c>
      <c r="AF263" s="54">
        <f t="shared" si="46"/>
        <v>50</v>
      </c>
      <c r="AG263" s="54">
        <f t="shared" si="53"/>
        <v>49.25925925925926</v>
      </c>
      <c r="AH263" s="54">
        <f t="array" ref="AH263">SUM(IF($C263:$Y263&gt;20,1,0))</f>
        <v>3</v>
      </c>
      <c r="AI263" s="54">
        <f t="shared" si="47"/>
        <v>15</v>
      </c>
      <c r="AJ263" s="54">
        <f t="shared" si="54"/>
        <v>13.888888888888888</v>
      </c>
      <c r="AK263" s="54">
        <f t="array" ref="AK263">SUM(IF($C263:$Y263&gt;40,1,0))</f>
        <v>1</v>
      </c>
      <c r="AL263" s="54">
        <f t="shared" si="48"/>
        <v>5</v>
      </c>
      <c r="AM263" s="54">
        <f t="shared" si="55"/>
        <v>6.2037037037037033</v>
      </c>
      <c r="AN263" s="54">
        <f t="shared" si="49"/>
        <v>-2.2151762468454326</v>
      </c>
      <c r="AO263" s="54">
        <f t="shared" si="50"/>
        <v>-1.7911569454302445</v>
      </c>
      <c r="AP263" s="54"/>
      <c r="AQ263" s="54">
        <f t="shared" si="51"/>
        <v>22.335025380710682</v>
      </c>
      <c r="AR263" s="14"/>
      <c r="AS263" s="14"/>
      <c r="AT263" s="14"/>
      <c r="AU263" s="14"/>
      <c r="AV263" s="14"/>
      <c r="AW263" s="14"/>
      <c r="AX263" s="14"/>
      <c r="AY263" s="13"/>
      <c r="AZ263" s="13"/>
      <c r="BA263" s="13"/>
      <c r="BB263" s="13"/>
      <c r="BC263" s="13"/>
      <c r="BD263" s="13"/>
      <c r="BE263" s="13"/>
      <c r="BF263" s="13"/>
      <c r="BG263" s="13"/>
      <c r="BH263" s="13"/>
      <c r="BI263" s="13"/>
      <c r="BJ263" s="13"/>
      <c r="BK263" s="13"/>
      <c r="BL263" s="13"/>
      <c r="BM263" s="13"/>
      <c r="BN263" s="13"/>
      <c r="BO263" s="13"/>
      <c r="BP263" s="13"/>
      <c r="BQ263" s="13"/>
      <c r="BR263" s="13"/>
      <c r="BS263" s="13"/>
      <c r="BT263" s="13"/>
      <c r="BU263" s="13"/>
      <c r="BV263" s="13"/>
      <c r="BW263" s="13"/>
      <c r="BX263" s="13"/>
      <c r="BY263" s="13"/>
      <c r="BZ263" s="13"/>
      <c r="CA263" s="13"/>
      <c r="CB263" s="13"/>
      <c r="CC263" s="13"/>
      <c r="CD263" s="13"/>
      <c r="CE263" s="13"/>
      <c r="CF263" s="13"/>
      <c r="CG263" s="13"/>
      <c r="CH263" s="13"/>
      <c r="CI263" s="13"/>
      <c r="CJ263" s="13"/>
      <c r="CK263" s="13"/>
      <c r="CL263" s="13"/>
      <c r="CM263" s="13"/>
      <c r="CN263" s="13"/>
      <c r="CO263" s="13"/>
      <c r="CP263" s="13"/>
      <c r="CQ263" s="13"/>
      <c r="CR263" s="13"/>
      <c r="CS263" s="13"/>
      <c r="CT263" s="13"/>
      <c r="CU263" s="13"/>
      <c r="CV263" s="13"/>
      <c r="CW263" s="13"/>
      <c r="CX263" s="13"/>
      <c r="CY263" s="13"/>
      <c r="CZ263" s="13"/>
      <c r="DA263" s="13"/>
      <c r="DB263" s="13"/>
      <c r="DC263" s="13"/>
      <c r="DD263" s="13"/>
      <c r="DE263" s="13"/>
      <c r="DF263" s="13"/>
      <c r="DG263" s="13"/>
      <c r="DH263" s="13"/>
      <c r="DI263" s="13"/>
      <c r="DJ263" s="13"/>
      <c r="DK263" s="13"/>
      <c r="DL263" s="13"/>
      <c r="DM263" s="13"/>
      <c r="DN263" s="13"/>
      <c r="DO263" s="13"/>
      <c r="DP263" s="13"/>
      <c r="DQ263" s="13"/>
      <c r="DR263" s="13"/>
      <c r="DS263" s="13"/>
      <c r="DT263" s="13"/>
      <c r="DU263" s="13"/>
      <c r="DV263" s="13"/>
      <c r="DW263" s="13"/>
      <c r="DX263" s="13"/>
      <c r="DY263" s="13"/>
      <c r="DZ263" s="13"/>
      <c r="EA263" s="13"/>
    </row>
    <row r="264" spans="1:131" x14ac:dyDescent="0.4">
      <c r="A264" s="13"/>
      <c r="B264" s="15">
        <v>1755</v>
      </c>
      <c r="C264" s="54">
        <v>15.243902439024382</v>
      </c>
      <c r="D264" s="54"/>
      <c r="E264" s="54">
        <v>45.070422535211272</v>
      </c>
      <c r="F264" s="69">
        <v>-4.2229729729729728</v>
      </c>
      <c r="G264" s="54">
        <v>6.0509554140127486</v>
      </c>
      <c r="H264" s="54"/>
      <c r="I264" s="54">
        <v>25.238095238095259</v>
      </c>
      <c r="J264" s="54">
        <v>17.799999999999994</v>
      </c>
      <c r="K264" s="54">
        <v>4.9881235154394465</v>
      </c>
      <c r="L264" s="54">
        <v>11.564144460862291</v>
      </c>
      <c r="M264" s="54">
        <v>3.5714285714285365</v>
      </c>
      <c r="N264" s="54" t="s">
        <v>75</v>
      </c>
      <c r="O264" s="54">
        <v>-12.33554734330864</v>
      </c>
      <c r="P264" s="54">
        <v>-6.5306109326826229</v>
      </c>
      <c r="Q264" s="54">
        <v>2.100000000000013</v>
      </c>
      <c r="R264" s="54">
        <v>31.972177042357174</v>
      </c>
      <c r="S264" s="54">
        <v>-1.8970189701897064</v>
      </c>
      <c r="T264" s="54"/>
      <c r="U264" s="54"/>
      <c r="V264" s="54">
        <v>-9.1174736884023773</v>
      </c>
      <c r="W264" s="54" t="s">
        <v>75</v>
      </c>
      <c r="X264" s="54">
        <v>11.368687291758661</v>
      </c>
      <c r="Y264" s="54">
        <v>-0.28011204481792618</v>
      </c>
      <c r="Z264" s="54">
        <f t="shared" si="42"/>
        <v>8.2696588562244386</v>
      </c>
      <c r="AA264" s="54">
        <f t="shared" si="43"/>
        <v>4.9881235154394465</v>
      </c>
      <c r="AB264" s="54">
        <f t="shared" si="52"/>
        <v>0.50324006172871305</v>
      </c>
      <c r="AC264" s="54">
        <f t="shared" si="44"/>
        <v>45.070422535211272</v>
      </c>
      <c r="AD264" s="54">
        <f t="shared" si="45"/>
        <v>19</v>
      </c>
      <c r="AE264" s="54">
        <f t="array" ref="AE264">SUM(IF($C264:$Y264&lt;0,1,0))</f>
        <v>6</v>
      </c>
      <c r="AF264" s="54">
        <f t="shared" si="46"/>
        <v>31.578947368421051</v>
      </c>
      <c r="AG264" s="54">
        <f t="shared" si="53"/>
        <v>47.115009746588697</v>
      </c>
      <c r="AH264" s="54">
        <f t="array" ref="AH264">SUM(IF($C264:$Y264&gt;20,1,0))</f>
        <v>5</v>
      </c>
      <c r="AI264" s="54">
        <f t="shared" si="47"/>
        <v>26.315789473684209</v>
      </c>
      <c r="AJ264" s="54">
        <f t="shared" si="54"/>
        <v>15.497076023391811</v>
      </c>
      <c r="AK264" s="54">
        <f t="array" ref="AK264">SUM(IF($C264:$Y264&gt;40,1,0))</f>
        <v>3</v>
      </c>
      <c r="AL264" s="54">
        <f t="shared" si="48"/>
        <v>15.789473684210526</v>
      </c>
      <c r="AM264" s="54">
        <f t="shared" si="55"/>
        <v>6.9834307992202724</v>
      </c>
      <c r="AN264" s="54">
        <f t="shared" si="49"/>
        <v>6.5248978352534612</v>
      </c>
      <c r="AO264" s="54">
        <f t="shared" si="50"/>
        <v>4.2797760434339915</v>
      </c>
      <c r="AP264" s="54"/>
      <c r="AQ264" s="54">
        <f t="shared" si="51"/>
        <v>31.972177042357174</v>
      </c>
      <c r="AR264" s="14"/>
      <c r="AS264" s="14"/>
      <c r="AT264" s="14"/>
      <c r="AU264" s="14"/>
      <c r="AV264" s="14"/>
      <c r="AW264" s="14"/>
      <c r="AX264" s="14"/>
      <c r="AY264" s="13"/>
      <c r="AZ264" s="13"/>
      <c r="BA264" s="13"/>
      <c r="BB264" s="13"/>
      <c r="BC264" s="13"/>
      <c r="BD264" s="13"/>
      <c r="BE264" s="13"/>
      <c r="BF264" s="13"/>
      <c r="BG264" s="13"/>
      <c r="BH264" s="13"/>
      <c r="BI264" s="13"/>
      <c r="BJ264" s="13"/>
      <c r="BK264" s="13"/>
      <c r="BL264" s="13"/>
      <c r="BM264" s="13"/>
      <c r="BN264" s="13"/>
      <c r="BO264" s="13"/>
      <c r="BP264" s="13"/>
      <c r="BQ264" s="13"/>
      <c r="BR264" s="13"/>
      <c r="BS264" s="13"/>
      <c r="BT264" s="13"/>
      <c r="BU264" s="13"/>
      <c r="BV264" s="13"/>
      <c r="BW264" s="13"/>
      <c r="BX264" s="13"/>
      <c r="BY264" s="13"/>
      <c r="BZ264" s="13"/>
      <c r="CA264" s="13"/>
      <c r="CB264" s="13"/>
      <c r="CC264" s="13"/>
      <c r="CD264" s="13"/>
      <c r="CE264" s="13"/>
      <c r="CF264" s="13"/>
      <c r="CG264" s="13"/>
      <c r="CH264" s="13"/>
      <c r="CI264" s="13"/>
      <c r="CJ264" s="13"/>
      <c r="CK264" s="13"/>
      <c r="CL264" s="13"/>
      <c r="CM264" s="13"/>
      <c r="CN264" s="13"/>
      <c r="CO264" s="13"/>
      <c r="CP264" s="13"/>
      <c r="CQ264" s="13"/>
      <c r="CR264" s="13"/>
      <c r="CS264" s="13"/>
      <c r="CT264" s="13"/>
      <c r="CU264" s="13"/>
      <c r="CV264" s="13"/>
      <c r="CW264" s="13"/>
      <c r="CX264" s="13"/>
      <c r="CY264" s="13"/>
      <c r="CZ264" s="13"/>
      <c r="DA264" s="13"/>
      <c r="DB264" s="13"/>
      <c r="DC264" s="13"/>
      <c r="DD264" s="13"/>
      <c r="DE264" s="13"/>
      <c r="DF264" s="13"/>
      <c r="DG264" s="13"/>
      <c r="DH264" s="13"/>
      <c r="DI264" s="13"/>
      <c r="DJ264" s="13"/>
      <c r="DK264" s="13"/>
      <c r="DL264" s="13"/>
      <c r="DM264" s="13"/>
      <c r="DN264" s="13"/>
      <c r="DO264" s="13"/>
      <c r="DP264" s="13"/>
      <c r="DQ264" s="13"/>
      <c r="DR264" s="13"/>
      <c r="DS264" s="13"/>
      <c r="DT264" s="13"/>
      <c r="DU264" s="13"/>
      <c r="DV264" s="13"/>
      <c r="DW264" s="13"/>
      <c r="DX264" s="13"/>
      <c r="DY264" s="13"/>
      <c r="DZ264" s="13"/>
      <c r="EA264" s="13"/>
    </row>
    <row r="265" spans="1:131" x14ac:dyDescent="0.4">
      <c r="A265" s="13"/>
      <c r="B265" s="15">
        <v>1756</v>
      </c>
      <c r="C265" s="54">
        <v>44.444444444444443</v>
      </c>
      <c r="D265" s="54"/>
      <c r="E265" s="54">
        <v>82.524271844660177</v>
      </c>
      <c r="F265" s="69">
        <v>9.5238095238095237</v>
      </c>
      <c r="G265" s="54">
        <v>63.963963963963955</v>
      </c>
      <c r="H265" s="54"/>
      <c r="I265" s="54">
        <v>-1.1406844106463976</v>
      </c>
      <c r="J265" s="54">
        <v>11.205432937181659</v>
      </c>
      <c r="K265" s="54">
        <v>11.990950226244323</v>
      </c>
      <c r="L265" s="54">
        <v>9.852242138647993</v>
      </c>
      <c r="M265" s="54">
        <v>26.436781609195471</v>
      </c>
      <c r="N265" s="54" t="s">
        <v>75</v>
      </c>
      <c r="O265" s="54">
        <v>-20.747914438418746</v>
      </c>
      <c r="P265" s="54">
        <v>-10.683275296610509</v>
      </c>
      <c r="Q265" s="54">
        <v>37.120470127326129</v>
      </c>
      <c r="R265" s="54">
        <v>0.63874356137116894</v>
      </c>
      <c r="S265" s="54">
        <v>2.0761245674740469</v>
      </c>
      <c r="T265" s="54"/>
      <c r="U265" s="54"/>
      <c r="V265" s="54">
        <v>-1.2498484220748285</v>
      </c>
      <c r="W265" s="54">
        <v>25.581395348837212</v>
      </c>
      <c r="X265" s="54">
        <v>-17.719193740903517</v>
      </c>
      <c r="Y265" s="54">
        <v>-2.3876404494382109</v>
      </c>
      <c r="Z265" s="54">
        <f t="shared" si="42"/>
        <v>15.079448529725774</v>
      </c>
      <c r="AA265" s="54">
        <f t="shared" si="43"/>
        <v>9.6880258312287584</v>
      </c>
      <c r="AB265" s="54">
        <f t="shared" si="52"/>
        <v>2.6053704389813404</v>
      </c>
      <c r="AC265" s="54">
        <f t="shared" si="44"/>
        <v>82.524271844660177</v>
      </c>
      <c r="AD265" s="54">
        <f t="shared" si="45"/>
        <v>19</v>
      </c>
      <c r="AE265" s="54">
        <f t="array" ref="AE265">SUM(IF($C265:$Y265&lt;0,1,0))</f>
        <v>6</v>
      </c>
      <c r="AF265" s="54">
        <f t="shared" si="46"/>
        <v>31.578947368421051</v>
      </c>
      <c r="AG265" s="54">
        <f t="shared" si="53"/>
        <v>42.192982456140349</v>
      </c>
      <c r="AH265" s="54">
        <f t="array" ref="AH265">SUM(IF($C265:$Y265&gt;20,1,0))</f>
        <v>7</v>
      </c>
      <c r="AI265" s="54">
        <f t="shared" si="47"/>
        <v>36.84210526315789</v>
      </c>
      <c r="AJ265" s="54">
        <f t="shared" si="54"/>
        <v>18.859649122807017</v>
      </c>
      <c r="AK265" s="54">
        <f t="array" ref="AK265">SUM(IF($C265:$Y265&gt;40,1,0))</f>
        <v>4</v>
      </c>
      <c r="AL265" s="54">
        <f t="shared" si="48"/>
        <v>21.052631578947366</v>
      </c>
      <c r="AM265" s="54">
        <f t="shared" si="55"/>
        <v>8.6403508771929811</v>
      </c>
      <c r="AN265" s="54">
        <f t="shared" si="49"/>
        <v>11.686387042461549</v>
      </c>
      <c r="AO265" s="54">
        <f t="shared" si="50"/>
        <v>9.6880258312287584</v>
      </c>
      <c r="AP265" s="54"/>
      <c r="AQ265" s="54">
        <f t="shared" si="51"/>
        <v>63.963963963963955</v>
      </c>
      <c r="AR265" s="14"/>
      <c r="AS265" s="14"/>
      <c r="AT265" s="14"/>
      <c r="AU265" s="14"/>
      <c r="AV265" s="14"/>
      <c r="AW265" s="14"/>
      <c r="AX265" s="14"/>
      <c r="AY265" s="13"/>
      <c r="AZ265" s="13"/>
      <c r="BA265" s="13"/>
      <c r="BB265" s="13"/>
      <c r="BC265" s="13"/>
      <c r="BD265" s="13"/>
      <c r="BE265" s="13"/>
      <c r="BF265" s="13"/>
      <c r="BG265" s="13"/>
      <c r="BH265" s="13"/>
      <c r="BI265" s="13"/>
      <c r="BJ265" s="13"/>
      <c r="BK265" s="13"/>
      <c r="BL265" s="13"/>
      <c r="BM265" s="13"/>
      <c r="BN265" s="13"/>
      <c r="BO265" s="13"/>
      <c r="BP265" s="13"/>
      <c r="BQ265" s="13"/>
      <c r="BR265" s="13"/>
      <c r="BS265" s="13"/>
      <c r="BT265" s="13"/>
      <c r="BU265" s="13"/>
      <c r="BV265" s="13"/>
      <c r="BW265" s="13"/>
      <c r="BX265" s="13"/>
      <c r="BY265" s="13"/>
      <c r="BZ265" s="13"/>
      <c r="CA265" s="13"/>
      <c r="CB265" s="13"/>
      <c r="CC265" s="13"/>
      <c r="CD265" s="13"/>
      <c r="CE265" s="13"/>
      <c r="CF265" s="13"/>
      <c r="CG265" s="13"/>
      <c r="CH265" s="13"/>
      <c r="CI265" s="13"/>
      <c r="CJ265" s="13"/>
      <c r="CK265" s="13"/>
      <c r="CL265" s="13"/>
      <c r="CM265" s="13"/>
      <c r="CN265" s="13"/>
      <c r="CO265" s="13"/>
      <c r="CP265" s="13"/>
      <c r="CQ265" s="13"/>
      <c r="CR265" s="13"/>
      <c r="CS265" s="13"/>
      <c r="CT265" s="13"/>
      <c r="CU265" s="13"/>
      <c r="CV265" s="13"/>
      <c r="CW265" s="13"/>
      <c r="CX265" s="13"/>
      <c r="CY265" s="13"/>
      <c r="CZ265" s="13"/>
      <c r="DA265" s="13"/>
      <c r="DB265" s="13"/>
      <c r="DC265" s="13"/>
      <c r="DD265" s="13"/>
      <c r="DE265" s="13"/>
      <c r="DF265" s="13"/>
      <c r="DG265" s="13"/>
      <c r="DH265" s="13"/>
      <c r="DI265" s="13"/>
      <c r="DJ265" s="13"/>
      <c r="DK265" s="13"/>
      <c r="DL265" s="13"/>
      <c r="DM265" s="13"/>
      <c r="DN265" s="13"/>
      <c r="DO265" s="13"/>
      <c r="DP265" s="13"/>
      <c r="DQ265" s="13"/>
      <c r="DR265" s="13"/>
      <c r="DS265" s="13"/>
      <c r="DT265" s="13"/>
      <c r="DU265" s="13"/>
      <c r="DV265" s="13"/>
      <c r="DW265" s="13"/>
      <c r="DX265" s="13"/>
      <c r="DY265" s="13"/>
      <c r="DZ265" s="13"/>
      <c r="EA265" s="13"/>
    </row>
    <row r="266" spans="1:131" x14ac:dyDescent="0.4">
      <c r="A266" s="13"/>
      <c r="B266" s="15">
        <v>1757</v>
      </c>
      <c r="C266" s="54">
        <v>-37.72893772893773</v>
      </c>
      <c r="D266" s="54"/>
      <c r="E266" s="54">
        <v>-46.276595744680847</v>
      </c>
      <c r="F266" s="69">
        <v>19.001610305958135</v>
      </c>
      <c r="G266" s="54">
        <v>-25.457875457875456</v>
      </c>
      <c r="H266" s="54"/>
      <c r="I266" s="54">
        <v>13.461538461538458</v>
      </c>
      <c r="J266" s="54">
        <v>-4.7328244274809084</v>
      </c>
      <c r="K266" s="54">
        <v>-0.80808080808079108</v>
      </c>
      <c r="L266" s="54">
        <v>5.3429456934086517</v>
      </c>
      <c r="M266" s="54">
        <v>36.363636363636331</v>
      </c>
      <c r="N266" s="54" t="s">
        <v>75</v>
      </c>
      <c r="O266" s="54">
        <v>83.126884971452142</v>
      </c>
      <c r="P266" s="54">
        <v>-2.7037813030030944</v>
      </c>
      <c r="Q266" s="54">
        <v>7.9285714285714182</v>
      </c>
      <c r="R266" s="54">
        <v>17.412872568561454</v>
      </c>
      <c r="S266" s="54">
        <v>20.119529105878954</v>
      </c>
      <c r="T266" s="54"/>
      <c r="U266" s="54"/>
      <c r="V266" s="54">
        <v>-1.5581801699845688</v>
      </c>
      <c r="W266" s="54">
        <v>20.370370370370374</v>
      </c>
      <c r="X266" s="54">
        <v>-5.0088902194362568</v>
      </c>
      <c r="Y266" s="54">
        <v>0.14388489208632116</v>
      </c>
      <c r="Z266" s="54">
        <f t="shared" ref="Z266:Z308" si="56">AVERAGE($C266:$Y266)</f>
        <v>5.499815461221254</v>
      </c>
      <c r="AA266" s="54">
        <f t="shared" ref="AA266:AA308" si="57">MEDIAN($C266:$Y266)</f>
        <v>2.7434152927474864</v>
      </c>
      <c r="AB266" s="54">
        <f t="shared" si="52"/>
        <v>2.6405369235070317</v>
      </c>
      <c r="AC266" s="54">
        <f t="shared" ref="AC266:AC308" si="58">MAX($C266:$Y266)</f>
        <v>83.126884971452142</v>
      </c>
      <c r="AD266" s="54">
        <f t="shared" ref="AD266:AD308" si="59">COUNTA(C266:Y266)</f>
        <v>19</v>
      </c>
      <c r="AE266" s="54">
        <f t="array" ref="AE266">SUM(IF($C266:$Y266&lt;0,1,0))</f>
        <v>8</v>
      </c>
      <c r="AF266" s="54">
        <f t="shared" ref="AF266:AF308" si="60">100*AE266/AD266</f>
        <v>42.10526315789474</v>
      </c>
      <c r="AG266" s="54">
        <f t="shared" si="53"/>
        <v>41.710526315789473</v>
      </c>
      <c r="AH266" s="54">
        <f t="array" ref="AH266">SUM(IF($C266:$Y266&gt;20,1,0))</f>
        <v>5</v>
      </c>
      <c r="AI266" s="54">
        <f t="shared" ref="AI266:AI308" si="61">100*(AH266/AD266)</f>
        <v>26.315789473684209</v>
      </c>
      <c r="AJ266" s="54">
        <f t="shared" si="54"/>
        <v>20.745614035087716</v>
      </c>
      <c r="AK266" s="54">
        <f t="array" ref="AK266">SUM(IF($C266:$Y266&gt;40,1,0))</f>
        <v>2</v>
      </c>
      <c r="AL266" s="54">
        <f t="shared" ref="AL266:AL308" si="62">100*(AK266/AD266)</f>
        <v>10.526315789473683</v>
      </c>
      <c r="AM266" s="54">
        <f t="shared" si="55"/>
        <v>9.5614035087719298</v>
      </c>
      <c r="AN266" s="54">
        <f t="shared" ref="AN266:AN308" si="63">AVERAGE($F266:$S266)</f>
        <v>14.08791890854711</v>
      </c>
      <c r="AO266" s="54">
        <f t="shared" ref="AO266:AO308" si="64">MEDIAN($F266:$S266)</f>
        <v>10.695054945054938</v>
      </c>
      <c r="AP266" s="54"/>
      <c r="AQ266" s="54">
        <f t="shared" ref="AQ266:AQ308" si="65">MAX($F266:$S266)</f>
        <v>83.126884971452142</v>
      </c>
      <c r="AR266" s="14"/>
      <c r="AS266" s="14"/>
      <c r="AT266" s="14"/>
      <c r="AU266" s="14"/>
      <c r="AV266" s="14"/>
      <c r="AW266" s="14"/>
      <c r="AX266" s="14"/>
      <c r="AY266" s="13"/>
      <c r="AZ266" s="13"/>
      <c r="BA266" s="13"/>
      <c r="BB266" s="13"/>
      <c r="BC266" s="13"/>
      <c r="BD266" s="13"/>
      <c r="BE266" s="13"/>
      <c r="BF266" s="13"/>
      <c r="BG266" s="13"/>
      <c r="BH266" s="13"/>
      <c r="BI266" s="13"/>
      <c r="BJ266" s="13"/>
      <c r="BK266" s="13"/>
      <c r="BL266" s="13"/>
      <c r="BM266" s="13"/>
      <c r="BN266" s="13"/>
      <c r="BO266" s="13"/>
      <c r="BP266" s="13"/>
      <c r="BQ266" s="13"/>
      <c r="BR266" s="13"/>
      <c r="BS266" s="13"/>
      <c r="BT266" s="13"/>
      <c r="BU266" s="13"/>
      <c r="BV266" s="13"/>
      <c r="BW266" s="13"/>
      <c r="BX266" s="13"/>
      <c r="BY266" s="13"/>
      <c r="BZ266" s="13"/>
      <c r="CA266" s="13"/>
      <c r="CB266" s="13"/>
      <c r="CC266" s="13"/>
      <c r="CD266" s="13"/>
      <c r="CE266" s="13"/>
      <c r="CF266" s="13"/>
      <c r="CG266" s="13"/>
      <c r="CH266" s="13"/>
      <c r="CI266" s="13"/>
      <c r="CJ266" s="13"/>
      <c r="CK266" s="13"/>
      <c r="CL266" s="13"/>
      <c r="CM266" s="13"/>
      <c r="CN266" s="13"/>
      <c r="CO266" s="13"/>
      <c r="CP266" s="13"/>
      <c r="CQ266" s="13"/>
      <c r="CR266" s="13"/>
      <c r="CS266" s="13"/>
      <c r="CT266" s="13"/>
      <c r="CU266" s="13"/>
      <c r="CV266" s="13"/>
      <c r="CW266" s="13"/>
      <c r="CX266" s="13"/>
      <c r="CY266" s="13"/>
      <c r="CZ266" s="13"/>
      <c r="DA266" s="13"/>
      <c r="DB266" s="13"/>
      <c r="DC266" s="13"/>
      <c r="DD266" s="13"/>
      <c r="DE266" s="13"/>
      <c r="DF266" s="13"/>
      <c r="DG266" s="13"/>
      <c r="DH266" s="13"/>
      <c r="DI266" s="13"/>
      <c r="DJ266" s="13"/>
      <c r="DK266" s="13"/>
      <c r="DL266" s="13"/>
      <c r="DM266" s="13"/>
      <c r="DN266" s="13"/>
      <c r="DO266" s="13"/>
      <c r="DP266" s="13"/>
      <c r="DQ266" s="13"/>
      <c r="DR266" s="13"/>
      <c r="DS266" s="13"/>
      <c r="DT266" s="13"/>
      <c r="DU266" s="13"/>
      <c r="DV266" s="13"/>
      <c r="DW266" s="13"/>
      <c r="DX266" s="13"/>
      <c r="DY266" s="13"/>
      <c r="DZ266" s="13"/>
      <c r="EA266" s="13"/>
    </row>
    <row r="267" spans="1:131" x14ac:dyDescent="0.4">
      <c r="A267" s="13"/>
      <c r="B267" s="15">
        <v>1758</v>
      </c>
      <c r="C267" s="54">
        <v>2.941176470588247</v>
      </c>
      <c r="D267" s="54"/>
      <c r="E267" s="54">
        <v>-61.386138613861384</v>
      </c>
      <c r="F267" s="69">
        <v>14.614343707713125</v>
      </c>
      <c r="G267" s="54">
        <v>0</v>
      </c>
      <c r="H267" s="54">
        <v>8.2188089463756331</v>
      </c>
      <c r="I267" s="54">
        <v>-4.0677966101694825</v>
      </c>
      <c r="J267" s="54">
        <v>30.929487179487182</v>
      </c>
      <c r="K267" s="54">
        <v>-10.590631364562119</v>
      </c>
      <c r="L267" s="54">
        <v>-0.56062979562486737</v>
      </c>
      <c r="M267" s="54">
        <v>13.333333333333307</v>
      </c>
      <c r="N267" s="54">
        <v>2.9885961462839283</v>
      </c>
      <c r="O267" s="54">
        <v>-15.749337030607947</v>
      </c>
      <c r="P267" s="54">
        <v>5.2771855010660946</v>
      </c>
      <c r="Q267" s="54">
        <v>7.2799470549305134</v>
      </c>
      <c r="R267" s="54">
        <v>-0.39253217761022752</v>
      </c>
      <c r="S267" s="54">
        <v>-1.5125724370126492</v>
      </c>
      <c r="T267" s="54"/>
      <c r="U267" s="54"/>
      <c r="V267" s="54">
        <v>16.17881309708098</v>
      </c>
      <c r="W267" s="54">
        <v>-1.538461538461533</v>
      </c>
      <c r="X267" s="54">
        <v>8.6924566784189352</v>
      </c>
      <c r="Y267" s="54">
        <v>6.1781609195402432</v>
      </c>
      <c r="Z267" s="54">
        <f t="shared" si="56"/>
        <v>1.041710473345399</v>
      </c>
      <c r="AA267" s="54">
        <f t="shared" si="57"/>
        <v>2.9648863084360877</v>
      </c>
      <c r="AB267" s="54">
        <f t="shared" si="52"/>
        <v>3.1346846415797134</v>
      </c>
      <c r="AC267" s="54">
        <f t="shared" si="58"/>
        <v>30.929487179487182</v>
      </c>
      <c r="AD267" s="54">
        <f t="shared" si="59"/>
        <v>20</v>
      </c>
      <c r="AE267" s="54">
        <f t="array" ref="AE267">SUM(IF($C267:$Y267&lt;0,1,0))</f>
        <v>8</v>
      </c>
      <c r="AF267" s="54">
        <f t="shared" si="60"/>
        <v>40</v>
      </c>
      <c r="AG267" s="54">
        <f t="shared" si="53"/>
        <v>40.877192982456137</v>
      </c>
      <c r="AH267" s="54">
        <f t="array" ref="AH267">SUM(IF($C267:$Y267&gt;20,1,0))</f>
        <v>1</v>
      </c>
      <c r="AI267" s="54">
        <f t="shared" si="61"/>
        <v>5</v>
      </c>
      <c r="AJ267" s="54">
        <f t="shared" si="54"/>
        <v>19.078947368421051</v>
      </c>
      <c r="AK267" s="54">
        <f t="array" ref="AK267">SUM(IF($C267:$Y267&gt;40,1,0))</f>
        <v>0</v>
      </c>
      <c r="AL267" s="54">
        <f t="shared" si="62"/>
        <v>0</v>
      </c>
      <c r="AM267" s="54">
        <f t="shared" si="55"/>
        <v>8.7280701754385959</v>
      </c>
      <c r="AN267" s="54">
        <f t="shared" si="63"/>
        <v>3.5548716038287482</v>
      </c>
      <c r="AO267" s="54">
        <f t="shared" si="64"/>
        <v>1.4942980731419642</v>
      </c>
      <c r="AP267" s="54"/>
      <c r="AQ267" s="54">
        <f t="shared" si="65"/>
        <v>30.929487179487182</v>
      </c>
      <c r="AR267" s="14"/>
      <c r="AS267" s="14"/>
      <c r="AT267" s="14"/>
      <c r="AU267" s="14"/>
      <c r="AV267" s="14"/>
      <c r="AW267" s="14"/>
      <c r="AX267" s="14"/>
      <c r="AY267" s="13"/>
      <c r="AZ267" s="13"/>
      <c r="BA267" s="13"/>
      <c r="BB267" s="13"/>
      <c r="BC267" s="13"/>
      <c r="BD267" s="13"/>
      <c r="BE267" s="13"/>
      <c r="BF267" s="13"/>
      <c r="BG267" s="13"/>
      <c r="BH267" s="13"/>
      <c r="BI267" s="13"/>
      <c r="BJ267" s="13"/>
      <c r="BK267" s="13"/>
      <c r="BL267" s="13"/>
      <c r="BM267" s="13"/>
      <c r="BN267" s="13"/>
      <c r="BO267" s="13"/>
      <c r="BP267" s="13"/>
      <c r="BQ267" s="13"/>
      <c r="BR267" s="13"/>
      <c r="BS267" s="13"/>
      <c r="BT267" s="13"/>
      <c r="BU267" s="13"/>
      <c r="BV267" s="13"/>
      <c r="BW267" s="13"/>
      <c r="BX267" s="13"/>
      <c r="BY267" s="13"/>
      <c r="BZ267" s="13"/>
      <c r="CA267" s="13"/>
      <c r="CB267" s="13"/>
      <c r="CC267" s="13"/>
      <c r="CD267" s="13"/>
      <c r="CE267" s="13"/>
      <c r="CF267" s="13"/>
      <c r="CG267" s="13"/>
      <c r="CH267" s="13"/>
      <c r="CI267" s="13"/>
      <c r="CJ267" s="13"/>
      <c r="CK267" s="13"/>
      <c r="CL267" s="13"/>
      <c r="CM267" s="13"/>
      <c r="CN267" s="13"/>
      <c r="CO267" s="13"/>
      <c r="CP267" s="13"/>
      <c r="CQ267" s="13"/>
      <c r="CR267" s="13"/>
      <c r="CS267" s="13"/>
      <c r="CT267" s="13"/>
      <c r="CU267" s="13"/>
      <c r="CV267" s="13"/>
      <c r="CW267" s="13"/>
      <c r="CX267" s="13"/>
      <c r="CY267" s="13"/>
      <c r="CZ267" s="13"/>
      <c r="DA267" s="13"/>
      <c r="DB267" s="13"/>
      <c r="DC267" s="13"/>
      <c r="DD267" s="13"/>
      <c r="DE267" s="13"/>
      <c r="DF267" s="13"/>
      <c r="DG267" s="13"/>
      <c r="DH267" s="13"/>
      <c r="DI267" s="13"/>
      <c r="DJ267" s="13"/>
      <c r="DK267" s="13"/>
      <c r="DL267" s="13"/>
      <c r="DM267" s="13"/>
      <c r="DN267" s="13"/>
      <c r="DO267" s="13"/>
      <c r="DP267" s="13"/>
      <c r="DQ267" s="13"/>
      <c r="DR267" s="13"/>
      <c r="DS267" s="13"/>
      <c r="DT267" s="13"/>
      <c r="DU267" s="13"/>
      <c r="DV267" s="13"/>
      <c r="DW267" s="13"/>
      <c r="DX267" s="13"/>
      <c r="DY267" s="13"/>
      <c r="DZ267" s="13"/>
      <c r="EA267" s="13"/>
    </row>
    <row r="268" spans="1:131" x14ac:dyDescent="0.4">
      <c r="A268" s="13"/>
      <c r="B268" s="15">
        <v>1759</v>
      </c>
      <c r="C268" s="54">
        <v>11.428571428571432</v>
      </c>
      <c r="D268" s="54"/>
      <c r="E268" s="54">
        <v>12.820512820512819</v>
      </c>
      <c r="F268" s="69">
        <v>-7.0838252656434477</v>
      </c>
      <c r="G268" s="54">
        <v>0.49140049140048436</v>
      </c>
      <c r="H268" s="54">
        <v>-40.737051792828694</v>
      </c>
      <c r="I268" s="54">
        <v>20.141342756183754</v>
      </c>
      <c r="J268" s="54">
        <v>-13.831089351285197</v>
      </c>
      <c r="K268" s="54">
        <v>1.5945330296127436</v>
      </c>
      <c r="L268" s="54">
        <v>-12.590857185356386</v>
      </c>
      <c r="M268" s="54">
        <v>-25.882352941176457</v>
      </c>
      <c r="N268" s="54" t="s">
        <v>75</v>
      </c>
      <c r="O268" s="54">
        <v>31.166010602004935</v>
      </c>
      <c r="P268" s="54">
        <v>10.746124031007753</v>
      </c>
      <c r="Q268" s="54">
        <v>-37.014188772362729</v>
      </c>
      <c r="R268" s="54">
        <v>-11.928104575163401</v>
      </c>
      <c r="S268" s="54">
        <v>-6.7973569418991797</v>
      </c>
      <c r="T268" s="54"/>
      <c r="U268" s="54"/>
      <c r="V268" s="54">
        <v>-3.4542305549856156E-2</v>
      </c>
      <c r="W268" s="54">
        <v>-10.9375</v>
      </c>
      <c r="X268" s="54">
        <v>-14.215424043482916</v>
      </c>
      <c r="Y268" s="54">
        <v>16.102841677943157</v>
      </c>
      <c r="Z268" s="54">
        <f t="shared" si="56"/>
        <v>-4.0295240177637464</v>
      </c>
      <c r="AA268" s="54">
        <f t="shared" si="57"/>
        <v>-6.7973569418991797</v>
      </c>
      <c r="AB268" s="54">
        <f t="shared" si="52"/>
        <v>2.0550602517401555</v>
      </c>
      <c r="AC268" s="54">
        <f t="shared" si="58"/>
        <v>31.166010602004935</v>
      </c>
      <c r="AD268" s="54">
        <f t="shared" si="59"/>
        <v>20</v>
      </c>
      <c r="AE268" s="54">
        <f t="array" ref="AE268">SUM(IF($C268:$Y268&lt;0,1,0))</f>
        <v>11</v>
      </c>
      <c r="AF268" s="54">
        <f t="shared" si="60"/>
        <v>55</v>
      </c>
      <c r="AG268" s="54">
        <f t="shared" si="53"/>
        <v>41.710526315789473</v>
      </c>
      <c r="AH268" s="54">
        <f t="array" ref="AH268">SUM(IF($C268:$Y268&gt;20,1,0))</f>
        <v>3</v>
      </c>
      <c r="AI268" s="54">
        <f t="shared" si="61"/>
        <v>15</v>
      </c>
      <c r="AJ268" s="54">
        <f t="shared" si="54"/>
        <v>20.745614035087716</v>
      </c>
      <c r="AK268" s="54">
        <f t="array" ref="AK268">SUM(IF($C268:$Y268&gt;40,1,0))</f>
        <v>1</v>
      </c>
      <c r="AL268" s="54">
        <f t="shared" si="62"/>
        <v>5</v>
      </c>
      <c r="AM268" s="54">
        <f t="shared" si="55"/>
        <v>9.5614035087719298</v>
      </c>
      <c r="AN268" s="54">
        <f t="shared" si="63"/>
        <v>-7.0558012242696799</v>
      </c>
      <c r="AO268" s="54">
        <f t="shared" si="64"/>
        <v>-7.0838252656434477</v>
      </c>
      <c r="AP268" s="54"/>
      <c r="AQ268" s="54">
        <f t="shared" si="65"/>
        <v>31.166010602004935</v>
      </c>
      <c r="AR268" s="14"/>
      <c r="AS268" s="14"/>
      <c r="AT268" s="14"/>
      <c r="AU268" s="14"/>
      <c r="AV268" s="14"/>
      <c r="AW268" s="14"/>
      <c r="AX268" s="14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  <c r="BI268" s="13"/>
      <c r="BJ268" s="13"/>
      <c r="BK268" s="13"/>
      <c r="BL268" s="13"/>
      <c r="BM268" s="13"/>
      <c r="BN268" s="13"/>
      <c r="BO268" s="13"/>
      <c r="BP268" s="13"/>
      <c r="BQ268" s="13"/>
      <c r="BR268" s="13"/>
      <c r="BS268" s="13"/>
      <c r="BT268" s="13"/>
      <c r="BU268" s="13"/>
      <c r="BV268" s="13"/>
      <c r="BW268" s="13"/>
      <c r="BX268" s="13"/>
      <c r="BY268" s="13"/>
      <c r="BZ268" s="13"/>
      <c r="CA268" s="13"/>
      <c r="CB268" s="13"/>
      <c r="CC268" s="13"/>
      <c r="CD268" s="13"/>
      <c r="CE268" s="13"/>
      <c r="CF268" s="13"/>
      <c r="CG268" s="13"/>
      <c r="CH268" s="13"/>
      <c r="CI268" s="13"/>
      <c r="CJ268" s="13"/>
      <c r="CK268" s="13"/>
      <c r="CL268" s="13"/>
      <c r="CM268" s="13"/>
      <c r="CN268" s="13"/>
      <c r="CO268" s="13"/>
      <c r="CP268" s="13"/>
      <c r="CQ268" s="13"/>
      <c r="CR268" s="13"/>
      <c r="CS268" s="13"/>
      <c r="CT268" s="13"/>
      <c r="CU268" s="13"/>
      <c r="CV268" s="13"/>
      <c r="CW268" s="13"/>
      <c r="CX268" s="13"/>
      <c r="CY268" s="13"/>
      <c r="CZ268" s="13"/>
      <c r="DA268" s="13"/>
      <c r="DB268" s="13"/>
      <c r="DC268" s="13"/>
      <c r="DD268" s="13"/>
      <c r="DE268" s="13"/>
      <c r="DF268" s="13"/>
      <c r="DG268" s="13"/>
      <c r="DH268" s="13"/>
      <c r="DI268" s="13"/>
      <c r="DJ268" s="13"/>
      <c r="DK268" s="13"/>
      <c r="DL268" s="13"/>
      <c r="DM268" s="13"/>
      <c r="DN268" s="13"/>
      <c r="DO268" s="13"/>
      <c r="DP268" s="13"/>
      <c r="DQ268" s="13"/>
      <c r="DR268" s="13"/>
      <c r="DS268" s="13"/>
      <c r="DT268" s="13"/>
      <c r="DU268" s="13"/>
      <c r="DV268" s="13"/>
      <c r="DW268" s="13"/>
      <c r="DX268" s="13"/>
      <c r="DY268" s="13"/>
      <c r="DZ268" s="13"/>
      <c r="EA268" s="13"/>
    </row>
    <row r="269" spans="1:131" x14ac:dyDescent="0.4">
      <c r="A269" s="13"/>
      <c r="B269" s="15">
        <v>1760</v>
      </c>
      <c r="C269" s="54">
        <v>11.794871794871797</v>
      </c>
      <c r="D269" s="54"/>
      <c r="E269" s="54">
        <v>4.5454545454545414</v>
      </c>
      <c r="F269" s="69">
        <v>-21.855146124523507</v>
      </c>
      <c r="G269" s="54">
        <v>-8.8019559902200442</v>
      </c>
      <c r="H269" s="54">
        <v>4.0336134453781591</v>
      </c>
      <c r="I269" s="54">
        <v>-11.764705882352944</v>
      </c>
      <c r="J269" s="54">
        <v>-4.1193181818181763</v>
      </c>
      <c r="K269" s="54">
        <v>-1.3452914798206317</v>
      </c>
      <c r="L269" s="54">
        <v>-4.5134327240386689</v>
      </c>
      <c r="M269" s="54">
        <v>3.968253968253932</v>
      </c>
      <c r="N269" s="54" t="s">
        <v>75</v>
      </c>
      <c r="O269" s="54">
        <v>-20.979333387025527</v>
      </c>
      <c r="P269" s="54">
        <v>9.4752647384226396</v>
      </c>
      <c r="Q269" s="54">
        <v>39.17727717923605</v>
      </c>
      <c r="R269" s="54">
        <v>2.4655217302006038</v>
      </c>
      <c r="S269" s="54">
        <v>-3.2288261515601766</v>
      </c>
      <c r="T269" s="54"/>
      <c r="U269" s="54"/>
      <c r="V269" s="54">
        <v>8.6613568571369814</v>
      </c>
      <c r="W269" s="54">
        <v>7.0175438596491224</v>
      </c>
      <c r="X269" s="54">
        <v>-5.4653848595531684</v>
      </c>
      <c r="Y269" s="54">
        <v>-5.011655011655014</v>
      </c>
      <c r="Z269" s="54">
        <f t="shared" si="56"/>
        <v>0.21337412242294565</v>
      </c>
      <c r="AA269" s="54">
        <f t="shared" si="57"/>
        <v>-1.3452914798206317</v>
      </c>
      <c r="AB269" s="54">
        <f t="shared" si="52"/>
        <v>2.0403004210219944</v>
      </c>
      <c r="AC269" s="54">
        <f t="shared" si="58"/>
        <v>39.17727717923605</v>
      </c>
      <c r="AD269" s="54">
        <f t="shared" si="59"/>
        <v>20</v>
      </c>
      <c r="AE269" s="54">
        <f t="array" ref="AE269">SUM(IF($C269:$Y269&lt;0,1,0))</f>
        <v>10</v>
      </c>
      <c r="AF269" s="54">
        <f t="shared" si="60"/>
        <v>50</v>
      </c>
      <c r="AG269" s="54">
        <f t="shared" si="53"/>
        <v>41.710526315789473</v>
      </c>
      <c r="AH269" s="54">
        <f t="array" ref="AH269">SUM(IF($C269:$Y269&gt;20,1,0))</f>
        <v>2</v>
      </c>
      <c r="AI269" s="54">
        <f t="shared" si="61"/>
        <v>10</v>
      </c>
      <c r="AJ269" s="54">
        <f t="shared" si="54"/>
        <v>19.912280701754383</v>
      </c>
      <c r="AK269" s="54">
        <f t="array" ref="AK269">SUM(IF($C269:$Y269&gt;40,1,0))</f>
        <v>1</v>
      </c>
      <c r="AL269" s="54">
        <f t="shared" si="62"/>
        <v>5</v>
      </c>
      <c r="AM269" s="54">
        <f t="shared" si="55"/>
        <v>9.5614035087719298</v>
      </c>
      <c r="AN269" s="54">
        <f t="shared" si="63"/>
        <v>-1.3452368353744835</v>
      </c>
      <c r="AO269" s="54">
        <f t="shared" si="64"/>
        <v>-3.2288261515601766</v>
      </c>
      <c r="AP269" s="54"/>
      <c r="AQ269" s="54">
        <f t="shared" si="65"/>
        <v>39.17727717923605</v>
      </c>
      <c r="AR269" s="14"/>
      <c r="AS269" s="14"/>
      <c r="AT269" s="14"/>
      <c r="AU269" s="14"/>
      <c r="AV269" s="14"/>
      <c r="AW269" s="14"/>
      <c r="AX269" s="14"/>
      <c r="AY269" s="13"/>
      <c r="AZ269" s="13"/>
      <c r="BA269" s="13"/>
      <c r="BB269" s="13"/>
      <c r="BC269" s="13"/>
      <c r="BD269" s="13"/>
      <c r="BE269" s="13"/>
      <c r="BF269" s="13"/>
      <c r="BG269" s="13"/>
      <c r="BH269" s="13"/>
      <c r="BI269" s="13"/>
      <c r="BJ269" s="13"/>
      <c r="BK269" s="13"/>
      <c r="BL269" s="13"/>
      <c r="BM269" s="13"/>
      <c r="BN269" s="13"/>
      <c r="BO269" s="13"/>
      <c r="BP269" s="13"/>
      <c r="BQ269" s="13"/>
      <c r="BR269" s="13"/>
      <c r="BS269" s="13"/>
      <c r="BT269" s="13"/>
      <c r="BU269" s="13"/>
      <c r="BV269" s="13"/>
      <c r="BW269" s="13"/>
      <c r="BX269" s="13"/>
      <c r="BY269" s="13"/>
      <c r="BZ269" s="13"/>
      <c r="CA269" s="13"/>
      <c r="CB269" s="13"/>
      <c r="CC269" s="13"/>
      <c r="CD269" s="13"/>
      <c r="CE269" s="13"/>
      <c r="CF269" s="13"/>
      <c r="CG269" s="13"/>
      <c r="CH269" s="13"/>
      <c r="CI269" s="13"/>
      <c r="CJ269" s="13"/>
      <c r="CK269" s="13"/>
      <c r="CL269" s="13"/>
      <c r="CM269" s="13"/>
      <c r="CN269" s="13"/>
      <c r="CO269" s="13"/>
      <c r="CP269" s="13"/>
      <c r="CQ269" s="13"/>
      <c r="CR269" s="13"/>
      <c r="CS269" s="13"/>
      <c r="CT269" s="13"/>
      <c r="CU269" s="13"/>
      <c r="CV269" s="13"/>
      <c r="CW269" s="13"/>
      <c r="CX269" s="13"/>
      <c r="CY269" s="13"/>
      <c r="CZ269" s="13"/>
      <c r="DA269" s="13"/>
      <c r="DB269" s="13"/>
      <c r="DC269" s="13"/>
      <c r="DD269" s="13"/>
      <c r="DE269" s="13"/>
      <c r="DF269" s="13"/>
      <c r="DG269" s="13"/>
      <c r="DH269" s="13"/>
      <c r="DI269" s="13"/>
      <c r="DJ269" s="13"/>
      <c r="DK269" s="13"/>
      <c r="DL269" s="13"/>
      <c r="DM269" s="13"/>
      <c r="DN269" s="13"/>
      <c r="DO269" s="13"/>
      <c r="DP269" s="13"/>
      <c r="DQ269" s="13"/>
      <c r="DR269" s="13"/>
      <c r="DS269" s="13"/>
      <c r="DT269" s="13"/>
      <c r="DU269" s="13"/>
      <c r="DV269" s="13"/>
      <c r="DW269" s="13"/>
      <c r="DX269" s="13"/>
      <c r="DY269" s="13"/>
      <c r="DZ269" s="13"/>
      <c r="EA269" s="13"/>
    </row>
    <row r="270" spans="1:131" x14ac:dyDescent="0.4">
      <c r="A270" s="13"/>
      <c r="B270" s="15">
        <v>1761</v>
      </c>
      <c r="C270" s="54">
        <v>-16.513761467889911</v>
      </c>
      <c r="D270" s="54"/>
      <c r="E270" s="54">
        <v>36.956521739130423</v>
      </c>
      <c r="F270" s="69">
        <v>-3.4146341463414638</v>
      </c>
      <c r="G270" s="54">
        <v>19.839142091152805</v>
      </c>
      <c r="H270" s="54">
        <v>3.2714054927302172</v>
      </c>
      <c r="I270" s="54">
        <v>-18.999999999999993</v>
      </c>
      <c r="J270" s="54">
        <v>-11.40740740740741</v>
      </c>
      <c r="K270" s="54">
        <v>-8.8636363636363633</v>
      </c>
      <c r="L270" s="54">
        <v>6.2418365278597898</v>
      </c>
      <c r="M270" s="54">
        <v>-2.2900763358778553</v>
      </c>
      <c r="N270" s="54">
        <v>30.739893211289093</v>
      </c>
      <c r="O270" s="54">
        <v>-15.943059006447875</v>
      </c>
      <c r="P270" s="54">
        <v>5.3268196394435625</v>
      </c>
      <c r="Q270" s="54">
        <v>26.671358198451788</v>
      </c>
      <c r="R270" s="54">
        <v>-8.3823442203919356</v>
      </c>
      <c r="S270" s="54">
        <v>-4.2958707588789835</v>
      </c>
      <c r="T270" s="54"/>
      <c r="U270" s="54"/>
      <c r="V270" s="54">
        <v>-27.761891415059104</v>
      </c>
      <c r="W270" s="54">
        <v>-11.475409836065575</v>
      </c>
      <c r="X270" s="54">
        <v>8.3177646109428682</v>
      </c>
      <c r="Y270" s="54">
        <v>-4.9079754601227048</v>
      </c>
      <c r="Z270" s="54">
        <f t="shared" si="56"/>
        <v>0.15543375464406858</v>
      </c>
      <c r="AA270" s="54">
        <f t="shared" si="57"/>
        <v>-3.8552524526102236</v>
      </c>
      <c r="AB270" s="54">
        <f t="shared" ref="AB270:AB308" si="66">AVERAGE(AA265:AA270)</f>
        <v>0.56640442634704968</v>
      </c>
      <c r="AC270" s="54">
        <f t="shared" si="58"/>
        <v>36.956521739130423</v>
      </c>
      <c r="AD270" s="54">
        <f t="shared" si="59"/>
        <v>20</v>
      </c>
      <c r="AE270" s="54">
        <f t="array" ref="AE270">SUM(IF($C270:$Y270&lt;0,1,0))</f>
        <v>12</v>
      </c>
      <c r="AF270" s="54">
        <f t="shared" si="60"/>
        <v>60</v>
      </c>
      <c r="AG270" s="54">
        <f t="shared" ref="AG270:AG308" si="67">AVERAGE(AF265:AF270)</f>
        <v>46.44736842105263</v>
      </c>
      <c r="AH270" s="54">
        <f t="array" ref="AH270">SUM(IF($C270:$Y270&gt;20,1,0))</f>
        <v>3</v>
      </c>
      <c r="AI270" s="54">
        <f t="shared" si="61"/>
        <v>15</v>
      </c>
      <c r="AJ270" s="54">
        <f t="shared" ref="AJ270:AJ308" si="68">AVERAGE(AI265:AI270)</f>
        <v>18.026315789473681</v>
      </c>
      <c r="AK270" s="54">
        <f t="array" ref="AK270">SUM(IF($C270:$Y270&gt;40,1,0))</f>
        <v>0</v>
      </c>
      <c r="AL270" s="54">
        <f t="shared" si="62"/>
        <v>0</v>
      </c>
      <c r="AM270" s="54">
        <f t="shared" ref="AM270:AM308" si="69">AVERAGE(AL265:AL270)</f>
        <v>6.9298245614035077</v>
      </c>
      <c r="AN270" s="54">
        <f t="shared" si="63"/>
        <v>1.3209590658532411</v>
      </c>
      <c r="AO270" s="54">
        <f t="shared" si="64"/>
        <v>-2.8523552411096595</v>
      </c>
      <c r="AP270" s="54"/>
      <c r="AQ270" s="54">
        <f t="shared" si="65"/>
        <v>30.739893211289093</v>
      </c>
      <c r="AR270" s="14"/>
      <c r="AS270" s="14"/>
      <c r="AT270" s="14"/>
      <c r="AU270" s="14"/>
      <c r="AV270" s="14"/>
      <c r="AW270" s="14"/>
      <c r="AX270" s="14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13"/>
      <c r="BS270" s="13"/>
      <c r="BT270" s="13"/>
      <c r="BU270" s="13"/>
      <c r="BV270" s="13"/>
      <c r="BW270" s="13"/>
      <c r="BX270" s="13"/>
      <c r="BY270" s="13"/>
      <c r="BZ270" s="13"/>
      <c r="CA270" s="13"/>
      <c r="CB270" s="13"/>
      <c r="CC270" s="13"/>
      <c r="CD270" s="13"/>
      <c r="CE270" s="13"/>
      <c r="CF270" s="13"/>
      <c r="CG270" s="13"/>
      <c r="CH270" s="13"/>
      <c r="CI270" s="13"/>
      <c r="CJ270" s="13"/>
      <c r="CK270" s="13"/>
      <c r="CL270" s="13"/>
      <c r="CM270" s="13"/>
      <c r="CN270" s="13"/>
      <c r="CO270" s="13"/>
      <c r="CP270" s="13"/>
      <c r="CQ270" s="13"/>
      <c r="CR270" s="13"/>
      <c r="CS270" s="13"/>
      <c r="CT270" s="13"/>
      <c r="CU270" s="13"/>
      <c r="CV270" s="13"/>
      <c r="CW270" s="13"/>
      <c r="CX270" s="13"/>
      <c r="CY270" s="13"/>
      <c r="CZ270" s="13"/>
      <c r="DA270" s="13"/>
      <c r="DB270" s="13"/>
      <c r="DC270" s="13"/>
      <c r="DD270" s="13"/>
      <c r="DE270" s="13"/>
      <c r="DF270" s="13"/>
      <c r="DG270" s="13"/>
      <c r="DH270" s="13"/>
      <c r="DI270" s="13"/>
      <c r="DJ270" s="13"/>
      <c r="DK270" s="13"/>
      <c r="DL270" s="13"/>
      <c r="DM270" s="13"/>
      <c r="DN270" s="13"/>
      <c r="DO270" s="13"/>
      <c r="DP270" s="13"/>
      <c r="DQ270" s="13"/>
      <c r="DR270" s="13"/>
      <c r="DS270" s="13"/>
      <c r="DT270" s="13"/>
      <c r="DU270" s="13"/>
      <c r="DV270" s="13"/>
      <c r="DW270" s="13"/>
      <c r="DX270" s="13"/>
      <c r="DY270" s="13"/>
      <c r="DZ270" s="13"/>
      <c r="EA270" s="13"/>
    </row>
    <row r="271" spans="1:131" x14ac:dyDescent="0.4">
      <c r="A271" s="13"/>
      <c r="B271" s="15">
        <v>1762</v>
      </c>
      <c r="C271" s="54">
        <v>4.9450549450549275</v>
      </c>
      <c r="D271" s="54"/>
      <c r="E271" s="54">
        <v>28.57142857142858</v>
      </c>
      <c r="F271" s="69">
        <v>3.3670033670033668</v>
      </c>
      <c r="G271" s="54">
        <v>-9.6196868008948559</v>
      </c>
      <c r="H271" s="54">
        <v>52.326945639421197</v>
      </c>
      <c r="I271" s="54">
        <v>-5.3497942386831365</v>
      </c>
      <c r="J271" s="54">
        <v>4.6822742474916357</v>
      </c>
      <c r="K271" s="54">
        <v>-12.605226243601519</v>
      </c>
      <c r="L271" s="54">
        <v>15.419377425906688</v>
      </c>
      <c r="M271" s="54">
        <v>3.125</v>
      </c>
      <c r="N271" s="54">
        <v>92.12368728121352</v>
      </c>
      <c r="O271" s="54">
        <v>28.911238646202975</v>
      </c>
      <c r="P271" s="54">
        <v>-2.1564545935436885</v>
      </c>
      <c r="Q271" s="54">
        <v>27.777777777777768</v>
      </c>
      <c r="R271" s="54">
        <v>22.034103750483247</v>
      </c>
      <c r="S271" s="54">
        <v>1.9543973941368087</v>
      </c>
      <c r="T271" s="54"/>
      <c r="U271" s="54"/>
      <c r="V271" s="54">
        <v>-16.826161904316173</v>
      </c>
      <c r="W271" s="54">
        <v>-7.4074074074074066</v>
      </c>
      <c r="X271" s="54">
        <v>-8.5506745663396657</v>
      </c>
      <c r="Y271" s="54">
        <v>7.6129032258064555</v>
      </c>
      <c r="Z271" s="54">
        <f t="shared" si="56"/>
        <v>11.516789325857037</v>
      </c>
      <c r="AA271" s="54">
        <f t="shared" si="57"/>
        <v>4.0246388072475012</v>
      </c>
      <c r="AB271" s="54">
        <f t="shared" si="66"/>
        <v>-0.37749341098315997</v>
      </c>
      <c r="AC271" s="54">
        <f t="shared" si="58"/>
        <v>92.12368728121352</v>
      </c>
      <c r="AD271" s="54">
        <f t="shared" si="59"/>
        <v>20</v>
      </c>
      <c r="AE271" s="54">
        <f t="array" ref="AE271">SUM(IF($C271:$Y271&lt;0,1,0))</f>
        <v>7</v>
      </c>
      <c r="AF271" s="54">
        <f t="shared" si="60"/>
        <v>35</v>
      </c>
      <c r="AG271" s="54">
        <f t="shared" si="67"/>
        <v>47.017543859649123</v>
      </c>
      <c r="AH271" s="54">
        <f t="array" ref="AH271">SUM(IF($C271:$Y271&gt;20,1,0))</f>
        <v>6</v>
      </c>
      <c r="AI271" s="54">
        <f t="shared" si="61"/>
        <v>30</v>
      </c>
      <c r="AJ271" s="54">
        <f t="shared" si="68"/>
        <v>16.885964912280702</v>
      </c>
      <c r="AK271" s="54">
        <f t="array" ref="AK271">SUM(IF($C271:$Y271&gt;40,1,0))</f>
        <v>2</v>
      </c>
      <c r="AL271" s="54">
        <f t="shared" si="62"/>
        <v>10</v>
      </c>
      <c r="AM271" s="54">
        <f t="shared" si="69"/>
        <v>5.0877192982456139</v>
      </c>
      <c r="AN271" s="54">
        <f t="shared" si="63"/>
        <v>15.856474546636715</v>
      </c>
      <c r="AO271" s="54">
        <f t="shared" si="64"/>
        <v>4.0246388072475012</v>
      </c>
      <c r="AP271" s="54"/>
      <c r="AQ271" s="54">
        <f t="shared" si="65"/>
        <v>92.12368728121352</v>
      </c>
      <c r="AR271" s="14"/>
      <c r="AS271" s="14"/>
      <c r="AT271" s="14"/>
      <c r="AU271" s="14"/>
      <c r="AV271" s="14"/>
      <c r="AW271" s="14"/>
      <c r="AX271" s="14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13"/>
      <c r="BS271" s="13"/>
      <c r="BT271" s="13"/>
      <c r="BU271" s="13"/>
      <c r="BV271" s="13"/>
      <c r="BW271" s="13"/>
      <c r="BX271" s="13"/>
      <c r="BY271" s="13"/>
      <c r="BZ271" s="13"/>
      <c r="CA271" s="13"/>
      <c r="CB271" s="13"/>
      <c r="CC271" s="13"/>
      <c r="CD271" s="13"/>
      <c r="CE271" s="13"/>
      <c r="CF271" s="13"/>
      <c r="CG271" s="13"/>
      <c r="CH271" s="13"/>
      <c r="CI271" s="13"/>
      <c r="CJ271" s="13"/>
      <c r="CK271" s="13"/>
      <c r="CL271" s="13"/>
      <c r="CM271" s="13"/>
      <c r="CN271" s="13"/>
      <c r="CO271" s="13"/>
      <c r="CP271" s="13"/>
      <c r="CQ271" s="13"/>
      <c r="CR271" s="13"/>
      <c r="CS271" s="13"/>
      <c r="CT271" s="13"/>
      <c r="CU271" s="13"/>
      <c r="CV271" s="13"/>
      <c r="CW271" s="13"/>
      <c r="CX271" s="13"/>
      <c r="CY271" s="13"/>
      <c r="CZ271" s="13"/>
      <c r="DA271" s="13"/>
      <c r="DB271" s="13"/>
      <c r="DC271" s="13"/>
      <c r="DD271" s="13"/>
      <c r="DE271" s="13"/>
      <c r="DF271" s="13"/>
      <c r="DG271" s="13"/>
      <c r="DH271" s="13"/>
      <c r="DI271" s="13"/>
      <c r="DJ271" s="13"/>
      <c r="DK271" s="13"/>
      <c r="DL271" s="13"/>
      <c r="DM271" s="13"/>
      <c r="DN271" s="13"/>
      <c r="DO271" s="13"/>
      <c r="DP271" s="13"/>
      <c r="DQ271" s="13"/>
      <c r="DR271" s="13"/>
      <c r="DS271" s="13"/>
      <c r="DT271" s="13"/>
      <c r="DU271" s="13"/>
      <c r="DV271" s="13"/>
      <c r="DW271" s="13"/>
      <c r="DX271" s="13"/>
      <c r="DY271" s="13"/>
      <c r="DZ271" s="13"/>
      <c r="EA271" s="13"/>
    </row>
    <row r="272" spans="1:131" x14ac:dyDescent="0.4">
      <c r="A272" s="13"/>
      <c r="B272" s="15">
        <v>1763</v>
      </c>
      <c r="C272" s="54">
        <v>-4.7120418848167418</v>
      </c>
      <c r="D272" s="54"/>
      <c r="E272" s="54">
        <v>92.592592592592581</v>
      </c>
      <c r="F272" s="69">
        <v>-2.768729641693811</v>
      </c>
      <c r="G272" s="54">
        <v>2.9702970297029729</v>
      </c>
      <c r="H272" s="54">
        <v>-11.476251604621302</v>
      </c>
      <c r="I272" s="54">
        <v>13.043478260869579</v>
      </c>
      <c r="J272" s="54">
        <v>2.3961661341852958</v>
      </c>
      <c r="K272" s="54">
        <v>1.7391304347826209</v>
      </c>
      <c r="L272" s="54">
        <v>-8.8662623484580543</v>
      </c>
      <c r="M272" s="54">
        <v>6.8181818181818121</v>
      </c>
      <c r="N272" s="54" t="s">
        <v>75</v>
      </c>
      <c r="O272" s="54">
        <v>-11.253648325398668</v>
      </c>
      <c r="P272" s="54">
        <v>13.437033776016827</v>
      </c>
      <c r="Q272" s="54">
        <v>-3.8260869565217348</v>
      </c>
      <c r="R272" s="54">
        <v>-24.752045438307768</v>
      </c>
      <c r="S272" s="54">
        <v>4.5237777629560494</v>
      </c>
      <c r="T272" s="54"/>
      <c r="U272" s="54"/>
      <c r="V272" s="54">
        <v>36.620091269604103</v>
      </c>
      <c r="W272" s="54">
        <v>6.0000000000000053</v>
      </c>
      <c r="X272" s="54">
        <v>9.2114259998834704</v>
      </c>
      <c r="Y272" s="54">
        <v>0.11990407673860837</v>
      </c>
      <c r="Z272" s="54">
        <f t="shared" si="56"/>
        <v>6.4114217345103075</v>
      </c>
      <c r="AA272" s="54">
        <f t="shared" si="57"/>
        <v>2.3961661341852958</v>
      </c>
      <c r="AB272" s="54">
        <f t="shared" si="66"/>
        <v>-0.43536827074352491</v>
      </c>
      <c r="AC272" s="54">
        <f t="shared" si="58"/>
        <v>92.592592592592581</v>
      </c>
      <c r="AD272" s="54">
        <f t="shared" si="59"/>
        <v>20</v>
      </c>
      <c r="AE272" s="54">
        <f t="array" ref="AE272">SUM(IF($C272:$Y272&lt;0,1,0))</f>
        <v>7</v>
      </c>
      <c r="AF272" s="54">
        <f t="shared" si="60"/>
        <v>35</v>
      </c>
      <c r="AG272" s="54">
        <f t="shared" si="67"/>
        <v>45.833333333333336</v>
      </c>
      <c r="AH272" s="54">
        <f t="array" ref="AH272">SUM(IF($C272:$Y272&gt;20,1,0))</f>
        <v>3</v>
      </c>
      <c r="AI272" s="54">
        <f t="shared" si="61"/>
        <v>15</v>
      </c>
      <c r="AJ272" s="54">
        <f t="shared" si="68"/>
        <v>15</v>
      </c>
      <c r="AK272" s="54">
        <f t="array" ref="AK272">SUM(IF($C272:$Y272&gt;40,1,0))</f>
        <v>2</v>
      </c>
      <c r="AL272" s="54">
        <f t="shared" si="62"/>
        <v>10</v>
      </c>
      <c r="AM272" s="54">
        <f t="shared" si="69"/>
        <v>5</v>
      </c>
      <c r="AN272" s="54">
        <f t="shared" si="63"/>
        <v>-1.3857660844850908</v>
      </c>
      <c r="AO272" s="54">
        <f t="shared" si="64"/>
        <v>1.7391304347826209</v>
      </c>
      <c r="AP272" s="54"/>
      <c r="AQ272" s="54">
        <f t="shared" si="65"/>
        <v>13.437033776016827</v>
      </c>
      <c r="AR272" s="14"/>
      <c r="AS272" s="14"/>
      <c r="AT272" s="14"/>
      <c r="AU272" s="14"/>
      <c r="AV272" s="14"/>
      <c r="AW272" s="14"/>
      <c r="AX272" s="14"/>
      <c r="AY272" s="13"/>
      <c r="AZ272" s="13"/>
      <c r="BA272" s="13"/>
      <c r="BB272" s="13"/>
      <c r="BC272" s="13"/>
      <c r="BD272" s="13"/>
      <c r="BE272" s="13"/>
      <c r="BF272" s="13"/>
      <c r="BG272" s="13"/>
      <c r="BH272" s="13"/>
      <c r="BI272" s="13"/>
      <c r="BJ272" s="13"/>
      <c r="BK272" s="13"/>
      <c r="BL272" s="13"/>
      <c r="BM272" s="13"/>
      <c r="BN272" s="13"/>
      <c r="BO272" s="13"/>
      <c r="BP272" s="13"/>
      <c r="BQ272" s="13"/>
      <c r="BR272" s="13"/>
      <c r="BS272" s="13"/>
      <c r="BT272" s="13"/>
      <c r="BU272" s="13"/>
      <c r="BV272" s="13"/>
      <c r="BW272" s="13"/>
      <c r="BX272" s="13"/>
      <c r="BY272" s="13"/>
      <c r="BZ272" s="13"/>
      <c r="CA272" s="13"/>
      <c r="CB272" s="13"/>
      <c r="CC272" s="13"/>
      <c r="CD272" s="13"/>
      <c r="CE272" s="13"/>
      <c r="CF272" s="13"/>
      <c r="CG272" s="13"/>
      <c r="CH272" s="13"/>
      <c r="CI272" s="13"/>
      <c r="CJ272" s="13"/>
      <c r="CK272" s="13"/>
      <c r="CL272" s="13"/>
      <c r="CM272" s="13"/>
      <c r="CN272" s="13"/>
      <c r="CO272" s="13"/>
      <c r="CP272" s="13"/>
      <c r="CQ272" s="13"/>
      <c r="CR272" s="13"/>
      <c r="CS272" s="13"/>
      <c r="CT272" s="13"/>
      <c r="CU272" s="13"/>
      <c r="CV272" s="13"/>
      <c r="CW272" s="13"/>
      <c r="CX272" s="13"/>
      <c r="CY272" s="13"/>
      <c r="CZ272" s="13"/>
      <c r="DA272" s="13"/>
      <c r="DB272" s="13"/>
      <c r="DC272" s="13"/>
      <c r="DD272" s="13"/>
      <c r="DE272" s="13"/>
      <c r="DF272" s="13"/>
      <c r="DG272" s="13"/>
      <c r="DH272" s="13"/>
      <c r="DI272" s="13"/>
      <c r="DJ272" s="13"/>
      <c r="DK272" s="13"/>
      <c r="DL272" s="13"/>
      <c r="DM272" s="13"/>
      <c r="DN272" s="13"/>
      <c r="DO272" s="13"/>
      <c r="DP272" s="13"/>
      <c r="DQ272" s="13"/>
      <c r="DR272" s="13"/>
      <c r="DS272" s="13"/>
      <c r="DT272" s="13"/>
      <c r="DU272" s="13"/>
      <c r="DV272" s="13"/>
      <c r="DW272" s="13"/>
      <c r="DX272" s="13"/>
      <c r="DY272" s="13"/>
      <c r="DZ272" s="13"/>
      <c r="EA272" s="13"/>
    </row>
    <row r="273" spans="1:131" x14ac:dyDescent="0.4">
      <c r="A273" s="13"/>
      <c r="B273" s="15">
        <v>1764</v>
      </c>
      <c r="C273" s="54">
        <v>-4.3956043956044022</v>
      </c>
      <c r="D273" s="54"/>
      <c r="E273" s="54">
        <v>-64.102564102564102</v>
      </c>
      <c r="F273" s="69">
        <v>2.0100502512562812</v>
      </c>
      <c r="G273" s="54">
        <v>8.4134615384615419</v>
      </c>
      <c r="H273" s="54">
        <v>12.383990719257532</v>
      </c>
      <c r="I273" s="54">
        <v>17.307692307692314</v>
      </c>
      <c r="J273" s="54">
        <v>7.6443057722308971</v>
      </c>
      <c r="K273" s="54">
        <v>26.780626780626761</v>
      </c>
      <c r="L273" s="54">
        <v>-3.0866649799464518</v>
      </c>
      <c r="M273" s="54">
        <v>-7.8014184397163122</v>
      </c>
      <c r="N273" s="54" t="s">
        <v>75</v>
      </c>
      <c r="O273" s="54">
        <v>33.07296438001832</v>
      </c>
      <c r="P273" s="54">
        <v>12.650972961928046</v>
      </c>
      <c r="Q273" s="54">
        <v>3.9783001808318286</v>
      </c>
      <c r="R273" s="54">
        <v>3.515019710843803</v>
      </c>
      <c r="S273" s="54">
        <v>5.427480916030536</v>
      </c>
      <c r="T273" s="54"/>
      <c r="U273" s="54">
        <v>7.6170149077246272</v>
      </c>
      <c r="V273" s="54">
        <v>-5.8753498958420298</v>
      </c>
      <c r="W273" s="54">
        <v>-5.6603773584905648</v>
      </c>
      <c r="X273" s="54">
        <v>-23.958211656959861</v>
      </c>
      <c r="Y273" s="54">
        <v>-7.5449101796407181</v>
      </c>
      <c r="Z273" s="54">
        <f t="shared" si="56"/>
        <v>0.91883897090690214</v>
      </c>
      <c r="AA273" s="54">
        <f t="shared" si="57"/>
        <v>3.7466599458378158</v>
      </c>
      <c r="AB273" s="54">
        <f t="shared" si="66"/>
        <v>-0.30507266450990378</v>
      </c>
      <c r="AC273" s="54">
        <f t="shared" si="58"/>
        <v>33.07296438001832</v>
      </c>
      <c r="AD273" s="54">
        <f t="shared" si="59"/>
        <v>21</v>
      </c>
      <c r="AE273" s="54">
        <f t="array" ref="AE273">SUM(IF($C273:$Y273&lt;0,1,0))</f>
        <v>8</v>
      </c>
      <c r="AF273" s="54">
        <f t="shared" si="60"/>
        <v>38.095238095238095</v>
      </c>
      <c r="AG273" s="54">
        <f t="shared" si="67"/>
        <v>45.515873015873012</v>
      </c>
      <c r="AH273" s="54">
        <f t="array" ref="AH273">SUM(IF($C273:$Y273&gt;20,1,0))</f>
        <v>3</v>
      </c>
      <c r="AI273" s="54">
        <f t="shared" si="61"/>
        <v>14.285714285714285</v>
      </c>
      <c r="AJ273" s="54">
        <f t="shared" si="68"/>
        <v>16.547619047619047</v>
      </c>
      <c r="AK273" s="54">
        <f t="array" ref="AK273">SUM(IF($C273:$Y273&gt;40,1,0))</f>
        <v>1</v>
      </c>
      <c r="AL273" s="54">
        <f t="shared" si="62"/>
        <v>4.7619047619047619</v>
      </c>
      <c r="AM273" s="54">
        <f t="shared" si="69"/>
        <v>5.7936507936507935</v>
      </c>
      <c r="AN273" s="54">
        <f t="shared" si="63"/>
        <v>9.4074447768857752</v>
      </c>
      <c r="AO273" s="54">
        <f t="shared" si="64"/>
        <v>7.6443057722308971</v>
      </c>
      <c r="AP273" s="54"/>
      <c r="AQ273" s="54">
        <f t="shared" si="65"/>
        <v>33.07296438001832</v>
      </c>
      <c r="AR273" s="14"/>
      <c r="AS273" s="14"/>
      <c r="AT273" s="14"/>
      <c r="AU273" s="14"/>
      <c r="AV273" s="14"/>
      <c r="AW273" s="14"/>
      <c r="AX273" s="14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  <c r="BO273" s="13"/>
      <c r="BP273" s="13"/>
      <c r="BQ273" s="13"/>
      <c r="BR273" s="13"/>
      <c r="BS273" s="13"/>
      <c r="BT273" s="13"/>
      <c r="BU273" s="13"/>
      <c r="BV273" s="13"/>
      <c r="BW273" s="13"/>
      <c r="BX273" s="13"/>
      <c r="BY273" s="13"/>
      <c r="BZ273" s="13"/>
      <c r="CA273" s="13"/>
      <c r="CB273" s="13"/>
      <c r="CC273" s="13"/>
      <c r="CD273" s="13"/>
      <c r="CE273" s="13"/>
      <c r="CF273" s="13"/>
      <c r="CG273" s="13"/>
      <c r="CH273" s="13"/>
      <c r="CI273" s="13"/>
      <c r="CJ273" s="13"/>
      <c r="CK273" s="13"/>
      <c r="CL273" s="13"/>
      <c r="CM273" s="13"/>
      <c r="CN273" s="13"/>
      <c r="CO273" s="13"/>
      <c r="CP273" s="13"/>
      <c r="CQ273" s="13"/>
      <c r="CR273" s="13"/>
      <c r="CS273" s="13"/>
      <c r="CT273" s="13"/>
      <c r="CU273" s="13"/>
      <c r="CV273" s="13"/>
      <c r="CW273" s="13"/>
      <c r="CX273" s="13"/>
      <c r="CY273" s="13"/>
      <c r="CZ273" s="13"/>
      <c r="DA273" s="13"/>
      <c r="DB273" s="13"/>
      <c r="DC273" s="13"/>
      <c r="DD273" s="13"/>
      <c r="DE273" s="13"/>
      <c r="DF273" s="13"/>
      <c r="DG273" s="13"/>
      <c r="DH273" s="13"/>
      <c r="DI273" s="13"/>
      <c r="DJ273" s="13"/>
      <c r="DK273" s="13"/>
      <c r="DL273" s="13"/>
      <c r="DM273" s="13"/>
      <c r="DN273" s="13"/>
      <c r="DO273" s="13"/>
      <c r="DP273" s="13"/>
      <c r="DQ273" s="13"/>
      <c r="DR273" s="13"/>
      <c r="DS273" s="13"/>
      <c r="DT273" s="13"/>
      <c r="DU273" s="13"/>
      <c r="DV273" s="13"/>
      <c r="DW273" s="13"/>
      <c r="DX273" s="13"/>
      <c r="DY273" s="13"/>
      <c r="DZ273" s="13"/>
      <c r="EA273" s="13"/>
    </row>
    <row r="274" spans="1:131" x14ac:dyDescent="0.4">
      <c r="A274" s="13"/>
      <c r="B274" s="15">
        <v>1765</v>
      </c>
      <c r="C274" s="54">
        <v>10.919540229885062</v>
      </c>
      <c r="D274" s="54"/>
      <c r="E274" s="54">
        <v>14.285714285714279</v>
      </c>
      <c r="F274" s="69">
        <v>-0.98522167487684731</v>
      </c>
      <c r="G274" s="54">
        <v>7.5388026607538849</v>
      </c>
      <c r="H274" s="54">
        <v>21.058064516129036</v>
      </c>
      <c r="I274" s="54">
        <v>19.672131147540984</v>
      </c>
      <c r="J274" s="54">
        <v>-8.8405797101449366</v>
      </c>
      <c r="K274" s="54">
        <v>11.23595505617978</v>
      </c>
      <c r="L274" s="54">
        <v>-6.8477569043522646</v>
      </c>
      <c r="M274" s="54">
        <v>6.1538461538461542</v>
      </c>
      <c r="N274" s="54" t="s">
        <v>75</v>
      </c>
      <c r="O274" s="54">
        <v>-19.519042040077288</v>
      </c>
      <c r="P274" s="54">
        <v>-15.895932237228621</v>
      </c>
      <c r="Q274" s="54">
        <v>11.304347826086957</v>
      </c>
      <c r="R274" s="54">
        <v>1.8589642602936829</v>
      </c>
      <c r="S274" s="54">
        <v>3.7139399939498996</v>
      </c>
      <c r="T274" s="54"/>
      <c r="U274" s="54">
        <v>-17.740028151407049</v>
      </c>
      <c r="V274" s="54">
        <v>4.1826336049539004</v>
      </c>
      <c r="W274" s="54">
        <v>14</v>
      </c>
      <c r="X274" s="54">
        <v>31.60984760449459</v>
      </c>
      <c r="Y274" s="54">
        <v>-0.64766839378238572</v>
      </c>
      <c r="Z274" s="54">
        <f t="shared" si="56"/>
        <v>4.3528779113979414</v>
      </c>
      <c r="AA274" s="54">
        <f t="shared" si="57"/>
        <v>5.1682398794000273</v>
      </c>
      <c r="AB274" s="54">
        <f t="shared" si="66"/>
        <v>1.6891934723732973</v>
      </c>
      <c r="AC274" s="54">
        <f t="shared" si="58"/>
        <v>31.60984760449459</v>
      </c>
      <c r="AD274" s="54">
        <f t="shared" si="59"/>
        <v>21</v>
      </c>
      <c r="AE274" s="54">
        <f t="array" ref="AE274">SUM(IF($C274:$Y274&lt;0,1,0))</f>
        <v>7</v>
      </c>
      <c r="AF274" s="54">
        <f t="shared" si="60"/>
        <v>33.333333333333336</v>
      </c>
      <c r="AG274" s="54">
        <f t="shared" si="67"/>
        <v>41.904761904761905</v>
      </c>
      <c r="AH274" s="54">
        <f t="array" ref="AH274">SUM(IF($C274:$Y274&gt;20,1,0))</f>
        <v>3</v>
      </c>
      <c r="AI274" s="54">
        <f t="shared" si="61"/>
        <v>14.285714285714285</v>
      </c>
      <c r="AJ274" s="54">
        <f t="shared" si="68"/>
        <v>16.428571428571427</v>
      </c>
      <c r="AK274" s="54">
        <f t="array" ref="AK274">SUM(IF($C274:$Y274&gt;40,1,0))</f>
        <v>1</v>
      </c>
      <c r="AL274" s="54">
        <f t="shared" si="62"/>
        <v>4.7619047619047619</v>
      </c>
      <c r="AM274" s="54">
        <f t="shared" si="69"/>
        <v>5.753968253968254</v>
      </c>
      <c r="AN274" s="54">
        <f t="shared" si="63"/>
        <v>2.3421168498538787</v>
      </c>
      <c r="AO274" s="54">
        <f t="shared" si="64"/>
        <v>3.7139399939498996</v>
      </c>
      <c r="AP274" s="54"/>
      <c r="AQ274" s="54">
        <f t="shared" si="65"/>
        <v>21.058064516129036</v>
      </c>
      <c r="AR274" s="14"/>
      <c r="AS274" s="14"/>
      <c r="AT274" s="14"/>
      <c r="AU274" s="14"/>
      <c r="AV274" s="14"/>
      <c r="AW274" s="14"/>
      <c r="AX274" s="14"/>
      <c r="AY274" s="13"/>
      <c r="AZ274" s="13"/>
      <c r="BA274" s="13"/>
      <c r="BB274" s="13"/>
      <c r="BC274" s="13"/>
      <c r="BD274" s="13"/>
      <c r="BE274" s="13"/>
      <c r="BF274" s="13"/>
      <c r="BG274" s="13"/>
      <c r="BH274" s="13"/>
      <c r="BI274" s="13"/>
      <c r="BJ274" s="13"/>
      <c r="BK274" s="13"/>
      <c r="BL274" s="13"/>
      <c r="BM274" s="13"/>
      <c r="BN274" s="13"/>
      <c r="BO274" s="13"/>
      <c r="BP274" s="13"/>
      <c r="BQ274" s="13"/>
      <c r="BR274" s="13"/>
      <c r="BS274" s="13"/>
      <c r="BT274" s="13"/>
      <c r="BU274" s="13"/>
      <c r="BV274" s="13"/>
      <c r="BW274" s="13"/>
      <c r="BX274" s="13"/>
      <c r="BY274" s="13"/>
      <c r="BZ274" s="13"/>
      <c r="CA274" s="13"/>
      <c r="CB274" s="13"/>
      <c r="CC274" s="13"/>
      <c r="CD274" s="13"/>
      <c r="CE274" s="13"/>
      <c r="CF274" s="13"/>
      <c r="CG274" s="13"/>
      <c r="CH274" s="13"/>
      <c r="CI274" s="13"/>
      <c r="CJ274" s="13"/>
      <c r="CK274" s="13"/>
      <c r="CL274" s="13"/>
      <c r="CM274" s="13"/>
      <c r="CN274" s="13"/>
      <c r="CO274" s="13"/>
      <c r="CP274" s="13"/>
      <c r="CQ274" s="13"/>
      <c r="CR274" s="13"/>
      <c r="CS274" s="13"/>
      <c r="CT274" s="13"/>
      <c r="CU274" s="13"/>
      <c r="CV274" s="13"/>
      <c r="CW274" s="13"/>
      <c r="CX274" s="13"/>
      <c r="CY274" s="13"/>
      <c r="CZ274" s="13"/>
      <c r="DA274" s="13"/>
      <c r="DB274" s="13"/>
      <c r="DC274" s="13"/>
      <c r="DD274" s="13"/>
      <c r="DE274" s="13"/>
      <c r="DF274" s="13"/>
      <c r="DG274" s="13"/>
      <c r="DH274" s="13"/>
      <c r="DI274" s="13"/>
      <c r="DJ274" s="13"/>
      <c r="DK274" s="13"/>
      <c r="DL274" s="13"/>
      <c r="DM274" s="13"/>
      <c r="DN274" s="13"/>
      <c r="DO274" s="13"/>
      <c r="DP274" s="13"/>
      <c r="DQ274" s="13"/>
      <c r="DR274" s="13"/>
      <c r="DS274" s="13"/>
      <c r="DT274" s="13"/>
      <c r="DU274" s="13"/>
      <c r="DV274" s="13"/>
      <c r="DW274" s="13"/>
      <c r="DX274" s="13"/>
      <c r="DY274" s="13"/>
      <c r="DZ274" s="13"/>
      <c r="EA274" s="13"/>
    </row>
    <row r="275" spans="1:131" x14ac:dyDescent="0.4">
      <c r="A275" s="13"/>
      <c r="B275" s="15">
        <v>1766</v>
      </c>
      <c r="C275" s="54">
        <v>-0.51813471502590858</v>
      </c>
      <c r="D275" s="54"/>
      <c r="E275" s="54" t="s">
        <v>75</v>
      </c>
      <c r="F275" s="69">
        <v>8.7893864013267002</v>
      </c>
      <c r="G275" s="54">
        <v>4.9484536082474273</v>
      </c>
      <c r="H275" s="54">
        <v>-26.049882754210195</v>
      </c>
      <c r="I275" s="54">
        <v>-2.7397260273972712</v>
      </c>
      <c r="J275" s="54">
        <v>10.492845786963457</v>
      </c>
      <c r="K275" s="54">
        <v>10.707070707070688</v>
      </c>
      <c r="L275" s="54">
        <v>9.1400615939738916</v>
      </c>
      <c r="M275" s="54">
        <v>7.9710144927536364</v>
      </c>
      <c r="N275" s="54" t="s">
        <v>75</v>
      </c>
      <c r="O275" s="54">
        <v>-8.0688554491564091</v>
      </c>
      <c r="P275" s="54">
        <v>10.982183755906386</v>
      </c>
      <c r="Q275" s="54">
        <v>-20.859375</v>
      </c>
      <c r="R275" s="54">
        <v>0.15124589884742967</v>
      </c>
      <c r="S275" s="54">
        <v>1.0814542107685288</v>
      </c>
      <c r="T275" s="54"/>
      <c r="U275" s="54">
        <v>-15.805111956378495</v>
      </c>
      <c r="V275" s="54">
        <v>2.1612725950516776</v>
      </c>
      <c r="W275" s="54">
        <v>0</v>
      </c>
      <c r="X275" s="54">
        <v>-17.085023529126897</v>
      </c>
      <c r="Y275" s="54">
        <v>6.5189048239895797</v>
      </c>
      <c r="Z275" s="54">
        <f t="shared" si="56"/>
        <v>-0.95695871349451445</v>
      </c>
      <c r="AA275" s="54">
        <f t="shared" si="57"/>
        <v>1.0814542107685288</v>
      </c>
      <c r="AB275" s="54">
        <f t="shared" si="66"/>
        <v>2.0936510874714909</v>
      </c>
      <c r="AC275" s="54">
        <f t="shared" si="58"/>
        <v>10.982183755906386</v>
      </c>
      <c r="AD275" s="54">
        <f t="shared" si="59"/>
        <v>21</v>
      </c>
      <c r="AE275" s="54">
        <f t="array" ref="AE275">SUM(IF($C275:$Y275&lt;0,1,0))</f>
        <v>7</v>
      </c>
      <c r="AF275" s="54">
        <f t="shared" si="60"/>
        <v>33.333333333333336</v>
      </c>
      <c r="AG275" s="54">
        <f t="shared" si="67"/>
        <v>39.126984126984134</v>
      </c>
      <c r="AH275" s="54">
        <f t="array" ref="AH275">SUM(IF($C275:$Y275&gt;20,1,0))</f>
        <v>2</v>
      </c>
      <c r="AI275" s="54">
        <f t="shared" si="61"/>
        <v>9.5238095238095237</v>
      </c>
      <c r="AJ275" s="54">
        <f t="shared" si="68"/>
        <v>16.349206349206344</v>
      </c>
      <c r="AK275" s="54">
        <f t="array" ref="AK275">SUM(IF($C275:$Y275&gt;40,1,0))</f>
        <v>2</v>
      </c>
      <c r="AL275" s="54">
        <f t="shared" si="62"/>
        <v>9.5238095238095237</v>
      </c>
      <c r="AM275" s="54">
        <f t="shared" si="69"/>
        <v>6.5079365079365088</v>
      </c>
      <c r="AN275" s="54">
        <f t="shared" si="63"/>
        <v>0.50352901731494382</v>
      </c>
      <c r="AO275" s="54">
        <f t="shared" si="64"/>
        <v>4.9484536082474273</v>
      </c>
      <c r="AP275" s="54"/>
      <c r="AQ275" s="54">
        <f t="shared" si="65"/>
        <v>10.982183755906386</v>
      </c>
      <c r="AR275" s="14"/>
      <c r="AS275" s="14"/>
      <c r="AT275" s="14"/>
      <c r="AU275" s="14"/>
      <c r="AV275" s="14"/>
      <c r="AW275" s="14"/>
      <c r="AX275" s="14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  <c r="BI275" s="13"/>
      <c r="BJ275" s="13"/>
      <c r="BK275" s="13"/>
      <c r="BL275" s="13"/>
      <c r="BM275" s="13"/>
      <c r="BN275" s="13"/>
      <c r="BO275" s="13"/>
      <c r="BP275" s="13"/>
      <c r="BQ275" s="13"/>
      <c r="BR275" s="13"/>
      <c r="BS275" s="13"/>
      <c r="BT275" s="13"/>
      <c r="BU275" s="13"/>
      <c r="BV275" s="13"/>
      <c r="BW275" s="13"/>
      <c r="BX275" s="13"/>
      <c r="BY275" s="13"/>
      <c r="BZ275" s="13"/>
      <c r="CA275" s="13"/>
      <c r="CB275" s="13"/>
      <c r="CC275" s="13"/>
      <c r="CD275" s="13"/>
      <c r="CE275" s="13"/>
      <c r="CF275" s="13"/>
      <c r="CG275" s="13"/>
      <c r="CH275" s="13"/>
      <c r="CI275" s="13"/>
      <c r="CJ275" s="13"/>
      <c r="CK275" s="13"/>
      <c r="CL275" s="13"/>
      <c r="CM275" s="13"/>
      <c r="CN275" s="13"/>
      <c r="CO275" s="13"/>
      <c r="CP275" s="13"/>
      <c r="CQ275" s="13"/>
      <c r="CR275" s="13"/>
      <c r="CS275" s="13"/>
      <c r="CT275" s="13"/>
      <c r="CU275" s="13"/>
      <c r="CV275" s="13"/>
      <c r="CW275" s="13"/>
      <c r="CX275" s="13"/>
      <c r="CY275" s="13"/>
      <c r="CZ275" s="13"/>
      <c r="DA275" s="13"/>
      <c r="DB275" s="13"/>
      <c r="DC275" s="13"/>
      <c r="DD275" s="13"/>
      <c r="DE275" s="13"/>
      <c r="DF275" s="13"/>
      <c r="DG275" s="13"/>
      <c r="DH275" s="13"/>
      <c r="DI275" s="13"/>
      <c r="DJ275" s="13"/>
      <c r="DK275" s="13"/>
      <c r="DL275" s="13"/>
      <c r="DM275" s="13"/>
      <c r="DN275" s="13"/>
      <c r="DO275" s="13"/>
      <c r="DP275" s="13"/>
      <c r="DQ275" s="13"/>
      <c r="DR275" s="13"/>
      <c r="DS275" s="13"/>
      <c r="DT275" s="13"/>
      <c r="DU275" s="13"/>
      <c r="DV275" s="13"/>
      <c r="DW275" s="13"/>
      <c r="DX275" s="13"/>
      <c r="DY275" s="13"/>
      <c r="DZ275" s="13"/>
      <c r="EA275" s="13"/>
    </row>
    <row r="276" spans="1:131" x14ac:dyDescent="0.4">
      <c r="A276" s="13"/>
      <c r="B276" s="15">
        <v>1767</v>
      </c>
      <c r="C276" s="54">
        <v>-13.020833333333337</v>
      </c>
      <c r="D276" s="54"/>
      <c r="E276" s="54" t="s">
        <v>76</v>
      </c>
      <c r="F276" s="69">
        <v>2.5914634146341462</v>
      </c>
      <c r="G276" s="54">
        <v>-7.8585461689587461</v>
      </c>
      <c r="H276" s="54">
        <v>22.225425194580573</v>
      </c>
      <c r="I276" s="54">
        <v>-1.4084507042253502</v>
      </c>
      <c r="J276" s="54">
        <v>12.805755395683448</v>
      </c>
      <c r="K276" s="54">
        <v>9.1240875912408814</v>
      </c>
      <c r="L276" s="54">
        <v>8.349499375480395</v>
      </c>
      <c r="M276" s="54">
        <v>-10.738255033557042</v>
      </c>
      <c r="N276" s="54">
        <v>-3.5777126099706735</v>
      </c>
      <c r="O276" s="54">
        <v>4.1084823991974719</v>
      </c>
      <c r="P276" s="54">
        <v>-6.6666666666666652</v>
      </c>
      <c r="Q276" s="54">
        <v>-16.0908193484699</v>
      </c>
      <c r="R276" s="54">
        <v>11.992026724370897</v>
      </c>
      <c r="S276" s="54">
        <v>3.8127588234558196</v>
      </c>
      <c r="T276" s="54"/>
      <c r="U276" s="54">
        <v>29.933072876720097</v>
      </c>
      <c r="V276" s="54">
        <v>8.9867917424852664</v>
      </c>
      <c r="W276" s="54">
        <v>-7.0175438596491224</v>
      </c>
      <c r="X276" s="54">
        <v>4.2806687395159582</v>
      </c>
      <c r="Y276" s="54">
        <v>0</v>
      </c>
      <c r="Z276" s="54">
        <f t="shared" si="56"/>
        <v>2.5915602276267058</v>
      </c>
      <c r="AA276" s="54">
        <f t="shared" si="57"/>
        <v>3.2021111190449831</v>
      </c>
      <c r="AB276" s="54">
        <f t="shared" si="66"/>
        <v>3.2698783494140256</v>
      </c>
      <c r="AC276" s="54">
        <f t="shared" si="58"/>
        <v>29.933072876720097</v>
      </c>
      <c r="AD276" s="54">
        <f t="shared" si="59"/>
        <v>21</v>
      </c>
      <c r="AE276" s="54">
        <f t="array" ref="AE276">SUM(IF($C276:$Y276&lt;0,1,0))</f>
        <v>8</v>
      </c>
      <c r="AF276" s="54">
        <f t="shared" si="60"/>
        <v>38.095238095238095</v>
      </c>
      <c r="AG276" s="54">
        <f t="shared" si="67"/>
        <v>35.476190476190482</v>
      </c>
      <c r="AH276" s="54">
        <f t="array" ref="AH276">SUM(IF($C276:$Y276&gt;20,1,0))</f>
        <v>3</v>
      </c>
      <c r="AI276" s="54">
        <f t="shared" si="61"/>
        <v>14.285714285714285</v>
      </c>
      <c r="AJ276" s="54">
        <f t="shared" si="68"/>
        <v>16.230158730158731</v>
      </c>
      <c r="AK276" s="54">
        <f t="array" ref="AK276">SUM(IF($C276:$Y276&gt;40,1,0))</f>
        <v>1</v>
      </c>
      <c r="AL276" s="54">
        <f t="shared" si="62"/>
        <v>4.7619047619047619</v>
      </c>
      <c r="AM276" s="54">
        <f t="shared" si="69"/>
        <v>7.3015873015873014</v>
      </c>
      <c r="AN276" s="54">
        <f t="shared" si="63"/>
        <v>2.0477891704853755</v>
      </c>
      <c r="AO276" s="54">
        <f t="shared" si="64"/>
        <v>3.2021111190449831</v>
      </c>
      <c r="AP276" s="54"/>
      <c r="AQ276" s="54">
        <f t="shared" si="65"/>
        <v>22.225425194580573</v>
      </c>
      <c r="AR276" s="14"/>
      <c r="AS276" s="14"/>
      <c r="AT276" s="14"/>
      <c r="AU276" s="14"/>
      <c r="AV276" s="14"/>
      <c r="AW276" s="14"/>
      <c r="AX276" s="14"/>
      <c r="AY276" s="13"/>
      <c r="AZ276" s="13"/>
      <c r="BA276" s="13"/>
      <c r="BB276" s="13"/>
      <c r="BC276" s="13"/>
      <c r="BD276" s="13"/>
      <c r="BE276" s="13"/>
      <c r="BF276" s="13"/>
      <c r="BG276" s="13"/>
      <c r="BH276" s="13"/>
      <c r="BI276" s="13"/>
      <c r="BJ276" s="13"/>
      <c r="BK276" s="13"/>
      <c r="BL276" s="13"/>
      <c r="BM276" s="13"/>
      <c r="BN276" s="13"/>
      <c r="BO276" s="13"/>
      <c r="BP276" s="13"/>
      <c r="BQ276" s="13"/>
      <c r="BR276" s="13"/>
      <c r="BS276" s="13"/>
      <c r="BT276" s="13"/>
      <c r="BU276" s="13"/>
      <c r="BV276" s="13"/>
      <c r="BW276" s="13"/>
      <c r="BX276" s="13"/>
      <c r="BY276" s="13"/>
      <c r="BZ276" s="13"/>
      <c r="CA276" s="13"/>
      <c r="CB276" s="13"/>
      <c r="CC276" s="13"/>
      <c r="CD276" s="13"/>
      <c r="CE276" s="13"/>
      <c r="CF276" s="13"/>
      <c r="CG276" s="13"/>
      <c r="CH276" s="13"/>
      <c r="CI276" s="13"/>
      <c r="CJ276" s="13"/>
      <c r="CK276" s="13"/>
      <c r="CL276" s="13"/>
      <c r="CM276" s="13"/>
      <c r="CN276" s="13"/>
      <c r="CO276" s="13"/>
      <c r="CP276" s="13"/>
      <c r="CQ276" s="13"/>
      <c r="CR276" s="13"/>
      <c r="CS276" s="13"/>
      <c r="CT276" s="13"/>
      <c r="CU276" s="13"/>
      <c r="CV276" s="13"/>
      <c r="CW276" s="13"/>
      <c r="CX276" s="13"/>
      <c r="CY276" s="13"/>
      <c r="CZ276" s="13"/>
      <c r="DA276" s="13"/>
      <c r="DB276" s="13"/>
      <c r="DC276" s="13"/>
      <c r="DD276" s="13"/>
      <c r="DE276" s="13"/>
      <c r="DF276" s="13"/>
      <c r="DG276" s="13"/>
      <c r="DH276" s="13"/>
      <c r="DI276" s="13"/>
      <c r="DJ276" s="13"/>
      <c r="DK276" s="13"/>
      <c r="DL276" s="13"/>
      <c r="DM276" s="13"/>
      <c r="DN276" s="13"/>
      <c r="DO276" s="13"/>
      <c r="DP276" s="13"/>
      <c r="DQ276" s="13"/>
      <c r="DR276" s="13"/>
      <c r="DS276" s="13"/>
      <c r="DT276" s="13"/>
      <c r="DU276" s="13"/>
      <c r="DV276" s="13"/>
      <c r="DW276" s="13"/>
      <c r="DX276" s="13"/>
      <c r="DY276" s="13"/>
      <c r="DZ276" s="13"/>
      <c r="EA276" s="13"/>
    </row>
    <row r="277" spans="1:131" x14ac:dyDescent="0.4">
      <c r="A277" s="13"/>
      <c r="B277" s="15">
        <v>1768</v>
      </c>
      <c r="C277" s="54">
        <v>3.5928143712574911</v>
      </c>
      <c r="D277" s="54"/>
      <c r="E277" s="54">
        <v>22.641509433962259</v>
      </c>
      <c r="F277" s="69">
        <v>1.0401188707280831</v>
      </c>
      <c r="G277" s="54">
        <v>-1.7057569296375252</v>
      </c>
      <c r="H277" s="54">
        <v>0.84905660377359027</v>
      </c>
      <c r="I277" s="54">
        <v>2.8571428571428692</v>
      </c>
      <c r="J277" s="54">
        <v>2.0408163265306145</v>
      </c>
      <c r="K277" s="54">
        <v>-8.5284280936454788</v>
      </c>
      <c r="L277" s="54">
        <v>-7.5240268552439593</v>
      </c>
      <c r="M277" s="54">
        <v>12.781954887218049</v>
      </c>
      <c r="N277" s="54">
        <v>20.742092457420913</v>
      </c>
      <c r="O277" s="54">
        <v>29.218489767400293</v>
      </c>
      <c r="P277" s="54">
        <v>16.550480769230759</v>
      </c>
      <c r="Q277" s="54">
        <v>-2.9411764705882359</v>
      </c>
      <c r="R277" s="54">
        <v>10.009099181073712</v>
      </c>
      <c r="S277" s="54">
        <v>-1.0283358494948269</v>
      </c>
      <c r="T277" s="54"/>
      <c r="U277" s="54">
        <v>-10.561570415762707</v>
      </c>
      <c r="V277" s="54">
        <v>-12.595064930262922</v>
      </c>
      <c r="W277" s="54">
        <v>-15.094339622641506</v>
      </c>
      <c r="X277" s="54">
        <v>-7.7909197345099042</v>
      </c>
      <c r="Y277" s="54">
        <v>-1.2239902080783405</v>
      </c>
      <c r="Z277" s="54">
        <f t="shared" si="56"/>
        <v>2.5395222102796779</v>
      </c>
      <c r="AA277" s="54">
        <f t="shared" si="57"/>
        <v>0.84905660377359027</v>
      </c>
      <c r="AB277" s="54">
        <f t="shared" si="66"/>
        <v>2.7406146488350402</v>
      </c>
      <c r="AC277" s="54">
        <f t="shared" si="58"/>
        <v>29.218489767400293</v>
      </c>
      <c r="AD277" s="54">
        <f t="shared" si="59"/>
        <v>21</v>
      </c>
      <c r="AE277" s="54">
        <f t="array" ref="AE277">SUM(IF($C277:$Y277&lt;0,1,0))</f>
        <v>10</v>
      </c>
      <c r="AF277" s="54">
        <f t="shared" si="60"/>
        <v>47.61904761904762</v>
      </c>
      <c r="AG277" s="54">
        <f t="shared" si="67"/>
        <v>37.579365079365083</v>
      </c>
      <c r="AH277" s="54">
        <f t="array" ref="AH277">SUM(IF($C277:$Y277&gt;20,1,0))</f>
        <v>3</v>
      </c>
      <c r="AI277" s="54">
        <f t="shared" si="61"/>
        <v>14.285714285714285</v>
      </c>
      <c r="AJ277" s="54">
        <f t="shared" si="68"/>
        <v>13.611111111111109</v>
      </c>
      <c r="AK277" s="54">
        <f t="array" ref="AK277">SUM(IF($C277:$Y277&gt;40,1,0))</f>
        <v>0</v>
      </c>
      <c r="AL277" s="54">
        <f t="shared" si="62"/>
        <v>0</v>
      </c>
      <c r="AM277" s="54">
        <f t="shared" si="69"/>
        <v>5.6349206349206353</v>
      </c>
      <c r="AN277" s="54">
        <f t="shared" si="63"/>
        <v>5.3115376801363476</v>
      </c>
      <c r="AO277" s="54">
        <f t="shared" si="64"/>
        <v>1.5404675986293488</v>
      </c>
      <c r="AP277" s="54"/>
      <c r="AQ277" s="54">
        <f t="shared" si="65"/>
        <v>29.218489767400293</v>
      </c>
      <c r="AR277" s="14"/>
      <c r="AS277" s="14"/>
      <c r="AT277" s="14"/>
      <c r="AU277" s="14"/>
      <c r="AV277" s="14"/>
      <c r="AW277" s="14"/>
      <c r="AX277" s="14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  <c r="BO277" s="13"/>
      <c r="BP277" s="13"/>
      <c r="BQ277" s="13"/>
      <c r="BR277" s="13"/>
      <c r="BS277" s="13"/>
      <c r="BT277" s="13"/>
      <c r="BU277" s="13"/>
      <c r="BV277" s="13"/>
      <c r="BW277" s="13"/>
      <c r="BX277" s="13"/>
      <c r="BY277" s="13"/>
      <c r="BZ277" s="13"/>
      <c r="CA277" s="13"/>
      <c r="CB277" s="13"/>
      <c r="CC277" s="13"/>
      <c r="CD277" s="13"/>
      <c r="CE277" s="13"/>
      <c r="CF277" s="13"/>
      <c r="CG277" s="13"/>
      <c r="CH277" s="13"/>
      <c r="CI277" s="13"/>
      <c r="CJ277" s="13"/>
      <c r="CK277" s="13"/>
      <c r="CL277" s="13"/>
      <c r="CM277" s="13"/>
      <c r="CN277" s="13"/>
      <c r="CO277" s="13"/>
      <c r="CP277" s="13"/>
      <c r="CQ277" s="13"/>
      <c r="CR277" s="13"/>
      <c r="CS277" s="13"/>
      <c r="CT277" s="13"/>
      <c r="CU277" s="13"/>
      <c r="CV277" s="13"/>
      <c r="CW277" s="13"/>
      <c r="CX277" s="13"/>
      <c r="CY277" s="13"/>
      <c r="CZ277" s="13"/>
      <c r="DA277" s="13"/>
      <c r="DB277" s="13"/>
      <c r="DC277" s="13"/>
      <c r="DD277" s="13"/>
      <c r="DE277" s="13"/>
      <c r="DF277" s="13"/>
      <c r="DG277" s="13"/>
      <c r="DH277" s="13"/>
      <c r="DI277" s="13"/>
      <c r="DJ277" s="13"/>
      <c r="DK277" s="13"/>
      <c r="DL277" s="13"/>
      <c r="DM277" s="13"/>
      <c r="DN277" s="13"/>
      <c r="DO277" s="13"/>
      <c r="DP277" s="13"/>
      <c r="DQ277" s="13"/>
      <c r="DR277" s="13"/>
      <c r="DS277" s="13"/>
      <c r="DT277" s="13"/>
      <c r="DU277" s="13"/>
      <c r="DV277" s="13"/>
      <c r="DW277" s="13"/>
      <c r="DX277" s="13"/>
      <c r="DY277" s="13"/>
      <c r="DZ277" s="13"/>
      <c r="EA277" s="13"/>
    </row>
    <row r="278" spans="1:131" x14ac:dyDescent="0.4">
      <c r="A278" s="13"/>
      <c r="B278" s="15">
        <v>1769</v>
      </c>
      <c r="C278" s="54">
        <v>13.87283236994219</v>
      </c>
      <c r="D278" s="54"/>
      <c r="E278" s="54">
        <v>10.769230769230752</v>
      </c>
      <c r="F278" s="69">
        <v>-7.3529411764705888</v>
      </c>
      <c r="G278" s="54">
        <v>-17.353579175704994</v>
      </c>
      <c r="H278" s="54">
        <v>-8.9803554724041224</v>
      </c>
      <c r="I278" s="54">
        <v>-6.1111111111111232</v>
      </c>
      <c r="J278" s="54">
        <v>-15.625</v>
      </c>
      <c r="K278" s="54">
        <v>-11.334552102376605</v>
      </c>
      <c r="L278" s="54">
        <v>2.9839959749199174</v>
      </c>
      <c r="M278" s="54">
        <v>-7.3333333333333588</v>
      </c>
      <c r="N278" s="54">
        <v>-13.652392947103277</v>
      </c>
      <c r="O278" s="54">
        <v>16.617611031733837</v>
      </c>
      <c r="P278" s="54">
        <v>0.64290028627737772</v>
      </c>
      <c r="Q278" s="54">
        <v>-3.6363636363636376</v>
      </c>
      <c r="R278" s="54">
        <v>32.511936881690964</v>
      </c>
      <c r="S278" s="54">
        <v>-8.2639778062313312</v>
      </c>
      <c r="T278" s="54"/>
      <c r="U278" s="54">
        <v>-11.885162765757922</v>
      </c>
      <c r="V278" s="54">
        <v>5.7825070813414481</v>
      </c>
      <c r="W278" s="54">
        <v>11.111111111111116</v>
      </c>
      <c r="X278" s="54">
        <v>12.940079528808512</v>
      </c>
      <c r="Y278" s="54">
        <v>0.61957868649318293</v>
      </c>
      <c r="Z278" s="54">
        <f t="shared" si="56"/>
        <v>-0.1750945621575079</v>
      </c>
      <c r="AA278" s="54">
        <f t="shared" si="57"/>
        <v>-3.6363636363636376</v>
      </c>
      <c r="AB278" s="54">
        <f t="shared" si="66"/>
        <v>1.7351930204102182</v>
      </c>
      <c r="AC278" s="54">
        <f t="shared" si="58"/>
        <v>32.511936881690964</v>
      </c>
      <c r="AD278" s="54">
        <f t="shared" si="59"/>
        <v>21</v>
      </c>
      <c r="AE278" s="54">
        <f t="array" ref="AE278">SUM(IF($C278:$Y278&lt;0,1,0))</f>
        <v>11</v>
      </c>
      <c r="AF278" s="54">
        <f t="shared" si="60"/>
        <v>52.38095238095238</v>
      </c>
      <c r="AG278" s="54">
        <f t="shared" si="67"/>
        <v>40.476190476190474</v>
      </c>
      <c r="AH278" s="54">
        <f t="array" ref="AH278">SUM(IF($C278:$Y278&gt;20,1,0))</f>
        <v>1</v>
      </c>
      <c r="AI278" s="54">
        <f t="shared" si="61"/>
        <v>4.7619047619047619</v>
      </c>
      <c r="AJ278" s="54">
        <f t="shared" si="68"/>
        <v>11.904761904761903</v>
      </c>
      <c r="AK278" s="54">
        <f t="array" ref="AK278">SUM(IF($C278:$Y278&gt;40,1,0))</f>
        <v>0</v>
      </c>
      <c r="AL278" s="54">
        <f t="shared" si="62"/>
        <v>0</v>
      </c>
      <c r="AM278" s="54">
        <f t="shared" si="69"/>
        <v>3.9682539682539684</v>
      </c>
      <c r="AN278" s="54">
        <f t="shared" si="63"/>
        <v>-3.3490830418912094</v>
      </c>
      <c r="AO278" s="54">
        <f t="shared" si="64"/>
        <v>-7.3431372549019738</v>
      </c>
      <c r="AP278" s="54"/>
      <c r="AQ278" s="54">
        <f t="shared" si="65"/>
        <v>32.511936881690964</v>
      </c>
      <c r="AR278" s="14"/>
      <c r="AS278" s="14"/>
      <c r="AT278" s="14"/>
      <c r="AU278" s="14"/>
      <c r="AV278" s="14"/>
      <c r="AW278" s="14"/>
      <c r="AX278" s="14"/>
      <c r="AY278" s="13"/>
      <c r="AZ278" s="13"/>
      <c r="BA278" s="13"/>
      <c r="BB278" s="13"/>
      <c r="BC278" s="13"/>
      <c r="BD278" s="13"/>
      <c r="BE278" s="13"/>
      <c r="BF278" s="13"/>
      <c r="BG278" s="13"/>
      <c r="BH278" s="13"/>
      <c r="BI278" s="13"/>
      <c r="BJ278" s="13"/>
      <c r="BK278" s="13"/>
      <c r="BL278" s="13"/>
      <c r="BM278" s="13"/>
      <c r="BN278" s="13"/>
      <c r="BO278" s="13"/>
      <c r="BP278" s="13"/>
      <c r="BQ278" s="13"/>
      <c r="BR278" s="13"/>
      <c r="BS278" s="13"/>
      <c r="BT278" s="13"/>
      <c r="BU278" s="13"/>
      <c r="BV278" s="13"/>
      <c r="BW278" s="13"/>
      <c r="BX278" s="13"/>
      <c r="BY278" s="13"/>
      <c r="BZ278" s="13"/>
      <c r="CA278" s="13"/>
      <c r="CB278" s="13"/>
      <c r="CC278" s="13"/>
      <c r="CD278" s="13"/>
      <c r="CE278" s="13"/>
      <c r="CF278" s="13"/>
      <c r="CG278" s="13"/>
      <c r="CH278" s="13"/>
      <c r="CI278" s="13"/>
      <c r="CJ278" s="13"/>
      <c r="CK278" s="13"/>
      <c r="CL278" s="13"/>
      <c r="CM278" s="13"/>
      <c r="CN278" s="13"/>
      <c r="CO278" s="13"/>
      <c r="CP278" s="13"/>
      <c r="CQ278" s="13"/>
      <c r="CR278" s="13"/>
      <c r="CS278" s="13"/>
      <c r="CT278" s="13"/>
      <c r="CU278" s="13"/>
      <c r="CV278" s="13"/>
      <c r="CW278" s="13"/>
      <c r="CX278" s="13"/>
      <c r="CY278" s="13"/>
      <c r="CZ278" s="13"/>
      <c r="DA278" s="13"/>
      <c r="DB278" s="13"/>
      <c r="DC278" s="13"/>
      <c r="DD278" s="13"/>
      <c r="DE278" s="13"/>
      <c r="DF278" s="13"/>
      <c r="DG278" s="13"/>
      <c r="DH278" s="13"/>
      <c r="DI278" s="13"/>
      <c r="DJ278" s="13"/>
      <c r="DK278" s="13"/>
      <c r="DL278" s="13"/>
      <c r="DM278" s="13"/>
      <c r="DN278" s="13"/>
      <c r="DO278" s="13"/>
      <c r="DP278" s="13"/>
      <c r="DQ278" s="13"/>
      <c r="DR278" s="13"/>
      <c r="DS278" s="13"/>
      <c r="DT278" s="13"/>
      <c r="DU278" s="13"/>
      <c r="DV278" s="13"/>
      <c r="DW278" s="13"/>
      <c r="DX278" s="13"/>
      <c r="DY278" s="13"/>
      <c r="DZ278" s="13"/>
      <c r="EA278" s="13"/>
    </row>
    <row r="279" spans="1:131" x14ac:dyDescent="0.4">
      <c r="A279" s="13"/>
      <c r="B279" s="15">
        <v>1770</v>
      </c>
      <c r="C279" s="54">
        <v>1.5228426395939021</v>
      </c>
      <c r="D279" s="54"/>
      <c r="E279" s="54">
        <v>-12.5</v>
      </c>
      <c r="F279" s="69">
        <v>6.3492063492063489</v>
      </c>
      <c r="G279" s="54">
        <v>17.322834645669282</v>
      </c>
      <c r="H279" s="54">
        <v>-13.669064748201432</v>
      </c>
      <c r="I279" s="54">
        <v>-8.2840236686390405</v>
      </c>
      <c r="J279" s="54">
        <v>50.518518518518519</v>
      </c>
      <c r="K279" s="54">
        <v>2.6804123711340111</v>
      </c>
      <c r="L279" s="54">
        <v>1.6460182829496128</v>
      </c>
      <c r="M279" s="54">
        <v>-8.6330935251798362</v>
      </c>
      <c r="N279" s="54">
        <v>-8.8098016336055966</v>
      </c>
      <c r="O279" s="54">
        <v>-27.089219854882764</v>
      </c>
      <c r="P279" s="54">
        <v>10.800797501935042</v>
      </c>
      <c r="Q279" s="54">
        <v>7.6729559748427656</v>
      </c>
      <c r="R279" s="54">
        <v>19.355663345874554</v>
      </c>
      <c r="S279" s="54">
        <v>0.29584548413000844</v>
      </c>
      <c r="T279" s="54"/>
      <c r="U279" s="54">
        <v>5.6442173937743085</v>
      </c>
      <c r="V279" s="54">
        <v>1.0198215639334762</v>
      </c>
      <c r="W279" s="54">
        <v>80</v>
      </c>
      <c r="X279" s="54">
        <v>-4.3021398813444574</v>
      </c>
      <c r="Y279" s="54">
        <v>-1.4778325123152691</v>
      </c>
      <c r="Z279" s="54">
        <f t="shared" si="56"/>
        <v>5.7173313451139727</v>
      </c>
      <c r="AA279" s="54">
        <f t="shared" si="57"/>
        <v>1.5228426395939021</v>
      </c>
      <c r="AB279" s="54">
        <f t="shared" si="66"/>
        <v>1.3645568027028989</v>
      </c>
      <c r="AC279" s="54">
        <f t="shared" si="58"/>
        <v>80</v>
      </c>
      <c r="AD279" s="54">
        <f t="shared" si="59"/>
        <v>21</v>
      </c>
      <c r="AE279" s="54">
        <f t="array" ref="AE279">SUM(IF($C279:$Y279&lt;0,1,0))</f>
        <v>8</v>
      </c>
      <c r="AF279" s="54">
        <f t="shared" si="60"/>
        <v>38.095238095238095</v>
      </c>
      <c r="AG279" s="54">
        <f t="shared" si="67"/>
        <v>40.476190476190474</v>
      </c>
      <c r="AH279" s="54">
        <f t="array" ref="AH279">SUM(IF($C279:$Y279&gt;20,1,0))</f>
        <v>2</v>
      </c>
      <c r="AI279" s="54">
        <f t="shared" si="61"/>
        <v>9.5238095238095237</v>
      </c>
      <c r="AJ279" s="54">
        <f t="shared" si="68"/>
        <v>11.111111111111109</v>
      </c>
      <c r="AK279" s="54">
        <f t="array" ref="AK279">SUM(IF($C279:$Y279&gt;40,1,0))</f>
        <v>2</v>
      </c>
      <c r="AL279" s="54">
        <f t="shared" si="62"/>
        <v>9.5238095238095237</v>
      </c>
      <c r="AM279" s="54">
        <f t="shared" si="69"/>
        <v>4.7619047619047619</v>
      </c>
      <c r="AN279" s="54">
        <f t="shared" si="63"/>
        <v>3.5826463602679621</v>
      </c>
      <c r="AO279" s="54">
        <f t="shared" si="64"/>
        <v>2.163215327041812</v>
      </c>
      <c r="AP279" s="54"/>
      <c r="AQ279" s="54">
        <f t="shared" si="65"/>
        <v>50.518518518518519</v>
      </c>
      <c r="AR279" s="14"/>
      <c r="AS279" s="14"/>
      <c r="AT279" s="14"/>
      <c r="AU279" s="14"/>
      <c r="AV279" s="14"/>
      <c r="AW279" s="14"/>
      <c r="AX279" s="14"/>
      <c r="AY279" s="13"/>
      <c r="AZ279" s="13"/>
      <c r="BA279" s="13"/>
      <c r="BB279" s="13"/>
      <c r="BC279" s="13"/>
      <c r="BD279" s="13"/>
      <c r="BE279" s="13"/>
      <c r="BF279" s="13"/>
      <c r="BG279" s="13"/>
      <c r="BH279" s="13"/>
      <c r="BI279" s="13"/>
      <c r="BJ279" s="13"/>
      <c r="BK279" s="13"/>
      <c r="BL279" s="13"/>
      <c r="BM279" s="13"/>
      <c r="BN279" s="13"/>
      <c r="BO279" s="13"/>
      <c r="BP279" s="13"/>
      <c r="BQ279" s="13"/>
      <c r="BR279" s="13"/>
      <c r="BS279" s="13"/>
      <c r="BT279" s="13"/>
      <c r="BU279" s="13"/>
      <c r="BV279" s="13"/>
      <c r="BW279" s="13"/>
      <c r="BX279" s="13"/>
      <c r="BY279" s="13"/>
      <c r="BZ279" s="13"/>
      <c r="CA279" s="13"/>
      <c r="CB279" s="13"/>
      <c r="CC279" s="13"/>
      <c r="CD279" s="13"/>
      <c r="CE279" s="13"/>
      <c r="CF279" s="13"/>
      <c r="CG279" s="13"/>
      <c r="CH279" s="13"/>
      <c r="CI279" s="13"/>
      <c r="CJ279" s="13"/>
      <c r="CK279" s="13"/>
      <c r="CL279" s="13"/>
      <c r="CM279" s="13"/>
      <c r="CN279" s="13"/>
      <c r="CO279" s="13"/>
      <c r="CP279" s="13"/>
      <c r="CQ279" s="13"/>
      <c r="CR279" s="13"/>
      <c r="CS279" s="13"/>
      <c r="CT279" s="13"/>
      <c r="CU279" s="13"/>
      <c r="CV279" s="13"/>
      <c r="CW279" s="13"/>
      <c r="CX279" s="13"/>
      <c r="CY279" s="13"/>
      <c r="CZ279" s="13"/>
      <c r="DA279" s="13"/>
      <c r="DB279" s="13"/>
      <c r="DC279" s="13"/>
      <c r="DD279" s="13"/>
      <c r="DE279" s="13"/>
      <c r="DF279" s="13"/>
      <c r="DG279" s="13"/>
      <c r="DH279" s="13"/>
      <c r="DI279" s="13"/>
      <c r="DJ279" s="13"/>
      <c r="DK279" s="13"/>
      <c r="DL279" s="13"/>
      <c r="DM279" s="13"/>
      <c r="DN279" s="13"/>
      <c r="DO279" s="13"/>
      <c r="DP279" s="13"/>
      <c r="DQ279" s="13"/>
      <c r="DR279" s="13"/>
      <c r="DS279" s="13"/>
      <c r="DT279" s="13"/>
      <c r="DU279" s="13"/>
      <c r="DV279" s="13"/>
      <c r="DW279" s="13"/>
      <c r="DX279" s="13"/>
      <c r="DY279" s="13"/>
      <c r="DZ279" s="13"/>
      <c r="EA279" s="13"/>
    </row>
    <row r="280" spans="1:131" x14ac:dyDescent="0.4">
      <c r="A280" s="13"/>
      <c r="B280" s="15">
        <v>1771</v>
      </c>
      <c r="C280" s="54">
        <v>-18.999999999999993</v>
      </c>
      <c r="D280" s="54"/>
      <c r="E280" s="54">
        <v>-39.682539682539684</v>
      </c>
      <c r="F280" s="69">
        <v>5.9349734684717603</v>
      </c>
      <c r="G280" s="54">
        <v>30.425055928411627</v>
      </c>
      <c r="H280" s="54">
        <v>-21.041666666666657</v>
      </c>
      <c r="I280" s="54">
        <v>0</v>
      </c>
      <c r="J280" s="54">
        <v>36.909448818897637</v>
      </c>
      <c r="K280" s="54">
        <v>14.658634538152636</v>
      </c>
      <c r="L280" s="54">
        <v>17.282467985215089</v>
      </c>
      <c r="M280" s="54">
        <v>15.748031496062964</v>
      </c>
      <c r="N280" s="54">
        <v>23.032629558541263</v>
      </c>
      <c r="O280" s="54">
        <v>-2.3359623109765026</v>
      </c>
      <c r="P280" s="54">
        <v>-15.843789904703613</v>
      </c>
      <c r="Q280" s="54">
        <v>53.095794392523366</v>
      </c>
      <c r="R280" s="54">
        <v>-0.61175458290479989</v>
      </c>
      <c r="S280" s="54">
        <v>7.7717086834733884</v>
      </c>
      <c r="T280" s="54"/>
      <c r="U280" s="54">
        <v>-1.2254257773643731</v>
      </c>
      <c r="V280" s="54">
        <v>4.6879152684298653</v>
      </c>
      <c r="W280" s="54">
        <v>-26.666666666666671</v>
      </c>
      <c r="X280" s="54">
        <v>17.957947852980883</v>
      </c>
      <c r="Y280" s="54">
        <v>6.125</v>
      </c>
      <c r="Z280" s="54">
        <f t="shared" si="56"/>
        <v>5.1058001142541984</v>
      </c>
      <c r="AA280" s="54">
        <f t="shared" si="57"/>
        <v>5.9349734684717603</v>
      </c>
      <c r="AB280" s="54">
        <f t="shared" si="66"/>
        <v>1.4923457342148545</v>
      </c>
      <c r="AC280" s="54">
        <f t="shared" si="58"/>
        <v>53.095794392523366</v>
      </c>
      <c r="AD280" s="54">
        <f t="shared" si="59"/>
        <v>21</v>
      </c>
      <c r="AE280" s="54">
        <f t="array" ref="AE280">SUM(IF($C280:$Y280&lt;0,1,0))</f>
        <v>8</v>
      </c>
      <c r="AF280" s="54">
        <f t="shared" si="60"/>
        <v>38.095238095238095</v>
      </c>
      <c r="AG280" s="54">
        <f t="shared" si="67"/>
        <v>41.269841269841272</v>
      </c>
      <c r="AH280" s="54">
        <f t="array" ref="AH280">SUM(IF($C280:$Y280&gt;20,1,0))</f>
        <v>4</v>
      </c>
      <c r="AI280" s="54">
        <f t="shared" si="61"/>
        <v>19.047619047619047</v>
      </c>
      <c r="AJ280" s="54">
        <f t="shared" si="68"/>
        <v>11.904761904761905</v>
      </c>
      <c r="AK280" s="54">
        <f t="array" ref="AK280">SUM(IF($C280:$Y280&gt;40,1,0))</f>
        <v>1</v>
      </c>
      <c r="AL280" s="54">
        <f t="shared" si="62"/>
        <v>4.7619047619047619</v>
      </c>
      <c r="AM280" s="54">
        <f t="shared" si="69"/>
        <v>4.7619047619047619</v>
      </c>
      <c r="AN280" s="54">
        <f t="shared" si="63"/>
        <v>11.787540814607011</v>
      </c>
      <c r="AO280" s="54">
        <f t="shared" si="64"/>
        <v>11.215171610813012</v>
      </c>
      <c r="AP280" s="54"/>
      <c r="AQ280" s="54">
        <f t="shared" si="65"/>
        <v>53.095794392523366</v>
      </c>
      <c r="AR280" s="14"/>
      <c r="AS280" s="14"/>
      <c r="AT280" s="14"/>
      <c r="AU280" s="14"/>
      <c r="AV280" s="14"/>
      <c r="AW280" s="14"/>
      <c r="AX280" s="14"/>
      <c r="AY280" s="13"/>
      <c r="AZ280" s="13"/>
      <c r="BA280" s="13"/>
      <c r="BB280" s="13"/>
      <c r="BC280" s="13"/>
      <c r="BD280" s="13"/>
      <c r="BE280" s="13"/>
      <c r="BF280" s="13"/>
      <c r="BG280" s="13"/>
      <c r="BH280" s="13"/>
      <c r="BI280" s="13"/>
      <c r="BJ280" s="13"/>
      <c r="BK280" s="13"/>
      <c r="BL280" s="13"/>
      <c r="BM280" s="13"/>
      <c r="BN280" s="13"/>
      <c r="BO280" s="13"/>
      <c r="BP280" s="13"/>
      <c r="BQ280" s="13"/>
      <c r="BR280" s="13"/>
      <c r="BS280" s="13"/>
      <c r="BT280" s="13"/>
      <c r="BU280" s="13"/>
      <c r="BV280" s="13"/>
      <c r="BW280" s="13"/>
      <c r="BX280" s="13"/>
      <c r="BY280" s="13"/>
      <c r="BZ280" s="13"/>
      <c r="CA280" s="13"/>
      <c r="CB280" s="13"/>
      <c r="CC280" s="13"/>
      <c r="CD280" s="13"/>
      <c r="CE280" s="13"/>
      <c r="CF280" s="13"/>
      <c r="CG280" s="13"/>
      <c r="CH280" s="13"/>
      <c r="CI280" s="13"/>
      <c r="CJ280" s="13"/>
      <c r="CK280" s="13"/>
      <c r="CL280" s="13"/>
      <c r="CM280" s="13"/>
      <c r="CN280" s="13"/>
      <c r="CO280" s="13"/>
      <c r="CP280" s="13"/>
      <c r="CQ280" s="13"/>
      <c r="CR280" s="13"/>
      <c r="CS280" s="13"/>
      <c r="CT280" s="13"/>
      <c r="CU280" s="13"/>
      <c r="CV280" s="13"/>
      <c r="CW280" s="13"/>
      <c r="CX280" s="13"/>
      <c r="CY280" s="13"/>
      <c r="CZ280" s="13"/>
      <c r="DA280" s="13"/>
      <c r="DB280" s="13"/>
      <c r="DC280" s="13"/>
      <c r="DD280" s="13"/>
      <c r="DE280" s="13"/>
      <c r="DF280" s="13"/>
      <c r="DG280" s="13"/>
      <c r="DH280" s="13"/>
      <c r="DI280" s="13"/>
      <c r="DJ280" s="13"/>
      <c r="DK280" s="13"/>
      <c r="DL280" s="13"/>
      <c r="DM280" s="13"/>
      <c r="DN280" s="13"/>
      <c r="DO280" s="13"/>
      <c r="DP280" s="13"/>
      <c r="DQ280" s="13"/>
      <c r="DR280" s="13"/>
      <c r="DS280" s="13"/>
      <c r="DT280" s="13"/>
      <c r="DU280" s="13"/>
      <c r="DV280" s="13"/>
      <c r="DW280" s="13"/>
      <c r="DX280" s="13"/>
      <c r="DY280" s="13"/>
      <c r="DZ280" s="13"/>
      <c r="EA280" s="13"/>
    </row>
    <row r="281" spans="1:131" x14ac:dyDescent="0.4">
      <c r="A281" s="13"/>
      <c r="B281" s="15">
        <v>1772</v>
      </c>
      <c r="C281" s="54">
        <v>-4.3209876543209962</v>
      </c>
      <c r="D281" s="54"/>
      <c r="E281" s="54">
        <v>39.473684210526329</v>
      </c>
      <c r="F281" s="69">
        <v>-0.85801668282057264</v>
      </c>
      <c r="G281" s="54">
        <v>-13.207547169811317</v>
      </c>
      <c r="H281" s="54">
        <v>77.42178665661514</v>
      </c>
      <c r="I281" s="54">
        <v>3.2258064516129004</v>
      </c>
      <c r="J281" s="54">
        <v>10.280373831775691</v>
      </c>
      <c r="K281" s="54">
        <v>8.58143607705777</v>
      </c>
      <c r="L281" s="54">
        <v>-0.35383150671363106</v>
      </c>
      <c r="M281" s="54">
        <v>19.047619047619069</v>
      </c>
      <c r="N281" s="54">
        <v>8.0603224128965145</v>
      </c>
      <c r="O281" s="54">
        <v>28.956607116523202</v>
      </c>
      <c r="P281" s="54">
        <v>6.1186107658672091</v>
      </c>
      <c r="Q281" s="54">
        <v>3.8916444105303372</v>
      </c>
      <c r="R281" s="54">
        <v>-1.9068860497289397</v>
      </c>
      <c r="S281" s="54">
        <v>10.027735905939107</v>
      </c>
      <c r="T281" s="54"/>
      <c r="U281" s="54">
        <v>0.18743578959661389</v>
      </c>
      <c r="V281" s="54">
        <v>14.203183582924538</v>
      </c>
      <c r="W281" s="54">
        <v>-18.181818181818176</v>
      </c>
      <c r="X281" s="54">
        <v>-18.219187495223611</v>
      </c>
      <c r="Y281" s="54">
        <v>15.665488810365137</v>
      </c>
      <c r="Z281" s="54">
        <f t="shared" si="56"/>
        <v>8.9568314442577268</v>
      </c>
      <c r="AA281" s="54">
        <f t="shared" si="57"/>
        <v>6.1186107658672091</v>
      </c>
      <c r="AB281" s="54">
        <f t="shared" si="66"/>
        <v>2.3318718267313012</v>
      </c>
      <c r="AC281" s="54">
        <f t="shared" si="58"/>
        <v>77.42178665661514</v>
      </c>
      <c r="AD281" s="54">
        <f t="shared" si="59"/>
        <v>21</v>
      </c>
      <c r="AE281" s="54">
        <f t="array" ref="AE281">SUM(IF($C281:$Y281&lt;0,1,0))</f>
        <v>7</v>
      </c>
      <c r="AF281" s="54">
        <f t="shared" si="60"/>
        <v>33.333333333333336</v>
      </c>
      <c r="AG281" s="54">
        <f t="shared" si="67"/>
        <v>41.269841269841272</v>
      </c>
      <c r="AH281" s="54">
        <f t="array" ref="AH281">SUM(IF($C281:$Y281&gt;20,1,0))</f>
        <v>3</v>
      </c>
      <c r="AI281" s="54">
        <f t="shared" si="61"/>
        <v>14.285714285714285</v>
      </c>
      <c r="AJ281" s="54">
        <f t="shared" si="68"/>
        <v>12.698412698412696</v>
      </c>
      <c r="AK281" s="54">
        <f t="array" ref="AK281">SUM(IF($C281:$Y281&gt;40,1,0))</f>
        <v>1</v>
      </c>
      <c r="AL281" s="54">
        <f t="shared" si="62"/>
        <v>4.7619047619047619</v>
      </c>
      <c r="AM281" s="54">
        <f t="shared" si="69"/>
        <v>3.9682539682539684</v>
      </c>
      <c r="AN281" s="54">
        <f t="shared" si="63"/>
        <v>11.377547233383032</v>
      </c>
      <c r="AO281" s="54">
        <f t="shared" si="64"/>
        <v>7.0894665893818622</v>
      </c>
      <c r="AP281" s="54"/>
      <c r="AQ281" s="54">
        <f t="shared" si="65"/>
        <v>77.42178665661514</v>
      </c>
      <c r="AR281" s="14"/>
      <c r="AS281" s="14"/>
      <c r="AT281" s="14"/>
      <c r="AU281" s="14"/>
      <c r="AV281" s="14"/>
      <c r="AW281" s="14"/>
      <c r="AX281" s="14"/>
      <c r="AY281" s="13"/>
      <c r="AZ281" s="13"/>
      <c r="BA281" s="13"/>
      <c r="BB281" s="13"/>
      <c r="BC281" s="13"/>
      <c r="BD281" s="13"/>
      <c r="BE281" s="13"/>
      <c r="BF281" s="13"/>
      <c r="BG281" s="13"/>
      <c r="BH281" s="13"/>
      <c r="BI281" s="13"/>
      <c r="BJ281" s="13"/>
      <c r="BK281" s="13"/>
      <c r="BL281" s="13"/>
      <c r="BM281" s="13"/>
      <c r="BN281" s="13"/>
      <c r="BO281" s="13"/>
      <c r="BP281" s="13"/>
      <c r="BQ281" s="13"/>
      <c r="BR281" s="13"/>
      <c r="BS281" s="13"/>
      <c r="BT281" s="13"/>
      <c r="BU281" s="13"/>
      <c r="BV281" s="13"/>
      <c r="BW281" s="13"/>
      <c r="BX281" s="13"/>
      <c r="BY281" s="13"/>
      <c r="BZ281" s="13"/>
      <c r="CA281" s="13"/>
      <c r="CB281" s="13"/>
      <c r="CC281" s="13"/>
      <c r="CD281" s="13"/>
      <c r="CE281" s="13"/>
      <c r="CF281" s="13"/>
      <c r="CG281" s="13"/>
      <c r="CH281" s="13"/>
      <c r="CI281" s="13"/>
      <c r="CJ281" s="13"/>
      <c r="CK281" s="13"/>
      <c r="CL281" s="13"/>
      <c r="CM281" s="13"/>
      <c r="CN281" s="13"/>
      <c r="CO281" s="13"/>
      <c r="CP281" s="13"/>
      <c r="CQ281" s="13"/>
      <c r="CR281" s="13"/>
      <c r="CS281" s="13"/>
      <c r="CT281" s="13"/>
      <c r="CU281" s="13"/>
      <c r="CV281" s="13"/>
      <c r="CW281" s="13"/>
      <c r="CX281" s="13"/>
      <c r="CY281" s="13"/>
      <c r="CZ281" s="13"/>
      <c r="DA281" s="13"/>
      <c r="DB281" s="13"/>
      <c r="DC281" s="13"/>
      <c r="DD281" s="13"/>
      <c r="DE281" s="13"/>
      <c r="DF281" s="13"/>
      <c r="DG281" s="13"/>
      <c r="DH281" s="13"/>
      <c r="DI281" s="13"/>
      <c r="DJ281" s="13"/>
      <c r="DK281" s="13"/>
      <c r="DL281" s="13"/>
      <c r="DM281" s="13"/>
      <c r="DN281" s="13"/>
      <c r="DO281" s="13"/>
      <c r="DP281" s="13"/>
      <c r="DQ281" s="13"/>
      <c r="DR281" s="13"/>
      <c r="DS281" s="13"/>
      <c r="DT281" s="13"/>
      <c r="DU281" s="13"/>
      <c r="DV281" s="13"/>
      <c r="DW281" s="13"/>
      <c r="DX281" s="13"/>
      <c r="DY281" s="13"/>
      <c r="DZ281" s="13"/>
      <c r="EA281" s="13"/>
    </row>
    <row r="282" spans="1:131" x14ac:dyDescent="0.4">
      <c r="A282" s="13"/>
      <c r="B282" s="15">
        <v>1773</v>
      </c>
      <c r="C282" s="54">
        <v>-12.25806451612903</v>
      </c>
      <c r="D282" s="54"/>
      <c r="E282" s="54">
        <v>-3.7735849056603765</v>
      </c>
      <c r="F282" s="69">
        <v>-9.978016406986379</v>
      </c>
      <c r="G282" s="54">
        <v>-13.636363636363635</v>
      </c>
      <c r="H282" s="54">
        <v>2.2519651582749045</v>
      </c>
      <c r="I282" s="54">
        <v>31.250000000000021</v>
      </c>
      <c r="J282" s="54">
        <v>-19.752281616688393</v>
      </c>
      <c r="K282" s="54">
        <v>19.677419354838712</v>
      </c>
      <c r="L282" s="54">
        <v>-7.0623686493251014</v>
      </c>
      <c r="M282" s="54">
        <v>1.7142857142857348</v>
      </c>
      <c r="N282" s="54">
        <v>-2.1174205967276261</v>
      </c>
      <c r="O282" s="54">
        <v>-16.086280874264769</v>
      </c>
      <c r="P282" s="54">
        <v>-1.404924477550179</v>
      </c>
      <c r="Q282" s="54">
        <v>-15.901579140653698</v>
      </c>
      <c r="R282" s="54">
        <v>-7.8436467530564213</v>
      </c>
      <c r="S282" s="54">
        <v>0.67987567987567443</v>
      </c>
      <c r="T282" s="54"/>
      <c r="U282" s="54">
        <v>0.95623317354739767</v>
      </c>
      <c r="V282" s="54">
        <v>-4.1747612671309664</v>
      </c>
      <c r="W282" s="54">
        <v>27.777777777777768</v>
      </c>
      <c r="X282" s="54">
        <v>28.772824723072077</v>
      </c>
      <c r="Y282" s="54">
        <v>-7.4338085539714882</v>
      </c>
      <c r="Z282" s="54">
        <f t="shared" si="56"/>
        <v>-0.39727237203979893</v>
      </c>
      <c r="AA282" s="54">
        <f t="shared" si="57"/>
        <v>-3.7735849056603765</v>
      </c>
      <c r="AB282" s="54">
        <f t="shared" si="66"/>
        <v>1.1692558226137413</v>
      </c>
      <c r="AC282" s="54">
        <f t="shared" si="58"/>
        <v>31.250000000000021</v>
      </c>
      <c r="AD282" s="54">
        <f t="shared" si="59"/>
        <v>21</v>
      </c>
      <c r="AE282" s="54">
        <f t="array" ref="AE282">SUM(IF($C282:$Y282&lt;0,1,0))</f>
        <v>13</v>
      </c>
      <c r="AF282" s="54">
        <f t="shared" si="60"/>
        <v>61.904761904761905</v>
      </c>
      <c r="AG282" s="54">
        <f t="shared" si="67"/>
        <v>45.238095238095241</v>
      </c>
      <c r="AH282" s="54">
        <f t="array" ref="AH282">SUM(IF($C282:$Y282&gt;20,1,0))</f>
        <v>3</v>
      </c>
      <c r="AI282" s="54">
        <f t="shared" si="61"/>
        <v>14.285714285714285</v>
      </c>
      <c r="AJ282" s="54">
        <f t="shared" si="68"/>
        <v>12.698412698412698</v>
      </c>
      <c r="AK282" s="54">
        <f t="array" ref="AK282">SUM(IF($C282:$Y282&gt;40,1,0))</f>
        <v>0</v>
      </c>
      <c r="AL282" s="54">
        <f t="shared" si="62"/>
        <v>0</v>
      </c>
      <c r="AM282" s="54">
        <f t="shared" si="69"/>
        <v>3.1746031746031744</v>
      </c>
      <c r="AN282" s="54">
        <f t="shared" si="63"/>
        <v>-2.7292383031672256</v>
      </c>
      <c r="AO282" s="54">
        <f t="shared" si="64"/>
        <v>-4.589894623026364</v>
      </c>
      <c r="AP282" s="54"/>
      <c r="AQ282" s="54">
        <f t="shared" si="65"/>
        <v>31.250000000000021</v>
      </c>
      <c r="AR282" s="14"/>
      <c r="AS282" s="14"/>
      <c r="AT282" s="14"/>
      <c r="AU282" s="14"/>
      <c r="AV282" s="14"/>
      <c r="AW282" s="14"/>
      <c r="AX282" s="14"/>
      <c r="AY282" s="13"/>
      <c r="AZ282" s="13"/>
      <c r="BA282" s="13"/>
      <c r="BB282" s="13"/>
      <c r="BC282" s="13"/>
      <c r="BD282" s="13"/>
      <c r="BE282" s="13"/>
      <c r="BF282" s="13"/>
      <c r="BG282" s="13"/>
      <c r="BH282" s="13"/>
      <c r="BI282" s="13"/>
      <c r="BJ282" s="13"/>
      <c r="BK282" s="13"/>
      <c r="BL282" s="13"/>
      <c r="BM282" s="13"/>
      <c r="BN282" s="13"/>
      <c r="BO282" s="13"/>
      <c r="BP282" s="13"/>
      <c r="BQ282" s="13"/>
      <c r="BR282" s="13"/>
      <c r="BS282" s="13"/>
      <c r="BT282" s="13"/>
      <c r="BU282" s="13"/>
      <c r="BV282" s="13"/>
      <c r="BW282" s="13"/>
      <c r="BX282" s="13"/>
      <c r="BY282" s="13"/>
      <c r="BZ282" s="13"/>
      <c r="CA282" s="13"/>
      <c r="CB282" s="13"/>
      <c r="CC282" s="13"/>
      <c r="CD282" s="13"/>
      <c r="CE282" s="13"/>
      <c r="CF282" s="13"/>
      <c r="CG282" s="13"/>
      <c r="CH282" s="13"/>
      <c r="CI282" s="13"/>
      <c r="CJ282" s="13"/>
      <c r="CK282" s="13"/>
      <c r="CL282" s="13"/>
      <c r="CM282" s="13"/>
      <c r="CN282" s="13"/>
      <c r="CO282" s="13"/>
      <c r="CP282" s="13"/>
      <c r="CQ282" s="13"/>
      <c r="CR282" s="13"/>
      <c r="CS282" s="13"/>
      <c r="CT282" s="13"/>
      <c r="CU282" s="13"/>
      <c r="CV282" s="13"/>
      <c r="CW282" s="13"/>
      <c r="CX282" s="13"/>
      <c r="CY282" s="13"/>
      <c r="CZ282" s="13"/>
      <c r="DA282" s="13"/>
      <c r="DB282" s="13"/>
      <c r="DC282" s="13"/>
      <c r="DD282" s="13"/>
      <c r="DE282" s="13"/>
      <c r="DF282" s="13"/>
      <c r="DG282" s="13"/>
      <c r="DH282" s="13"/>
      <c r="DI282" s="13"/>
      <c r="DJ282" s="13"/>
      <c r="DK282" s="13"/>
      <c r="DL282" s="13"/>
      <c r="DM282" s="13"/>
      <c r="DN282" s="13"/>
      <c r="DO282" s="13"/>
      <c r="DP282" s="13"/>
      <c r="DQ282" s="13"/>
      <c r="DR282" s="13"/>
      <c r="DS282" s="13"/>
      <c r="DT282" s="13"/>
      <c r="DU282" s="13"/>
      <c r="DV282" s="13"/>
      <c r="DW282" s="13"/>
      <c r="DX282" s="13"/>
      <c r="DY282" s="13"/>
      <c r="DZ282" s="13"/>
      <c r="EA282" s="13"/>
    </row>
    <row r="283" spans="1:131" x14ac:dyDescent="0.4">
      <c r="A283" s="13"/>
      <c r="B283" s="15">
        <v>1774</v>
      </c>
      <c r="C283" s="54">
        <v>19.852941176470562</v>
      </c>
      <c r="D283" s="54"/>
      <c r="E283" s="54">
        <v>5.8823529411764719</v>
      </c>
      <c r="F283" s="69">
        <v>-3.0211010802207672</v>
      </c>
      <c r="G283" s="54">
        <v>9.6109839816933551</v>
      </c>
      <c r="H283" s="54">
        <v>-10.991065863286941</v>
      </c>
      <c r="I283" s="54">
        <v>-19.047619047619047</v>
      </c>
      <c r="J283" s="54">
        <v>-34.606011372867584</v>
      </c>
      <c r="K283" s="54">
        <v>-0.26954177897573484</v>
      </c>
      <c r="L283" s="54">
        <v>-6.7833282359278657</v>
      </c>
      <c r="M283" s="54">
        <v>-29.7752808988764</v>
      </c>
      <c r="N283" s="54">
        <v>13.028515240904603</v>
      </c>
      <c r="O283" s="54">
        <v>0.47542435691173557</v>
      </c>
      <c r="P283" s="54">
        <v>2.8941988244313883</v>
      </c>
      <c r="Q283" s="54">
        <v>-8.2969432314410447</v>
      </c>
      <c r="R283" s="54">
        <v>-0.35891288219187523</v>
      </c>
      <c r="S283" s="54">
        <v>-0.79266794437073407</v>
      </c>
      <c r="T283" s="54"/>
      <c r="U283" s="54">
        <v>7.7076176525435969</v>
      </c>
      <c r="V283" s="54">
        <v>-11.030362065087918</v>
      </c>
      <c r="W283" s="54">
        <v>1.449275362318847</v>
      </c>
      <c r="X283" s="54">
        <v>-7.3634571176699026</v>
      </c>
      <c r="Y283" s="54">
        <v>-7.2607260726072713</v>
      </c>
      <c r="Z283" s="54">
        <f t="shared" si="56"/>
        <v>-3.7474146692710737</v>
      </c>
      <c r="AA283" s="54">
        <f t="shared" si="57"/>
        <v>-0.79266794437073407</v>
      </c>
      <c r="AB283" s="54">
        <f t="shared" si="66"/>
        <v>0.89563506458968722</v>
      </c>
      <c r="AC283" s="54">
        <f t="shared" si="58"/>
        <v>19.852941176470562</v>
      </c>
      <c r="AD283" s="54">
        <f t="shared" si="59"/>
        <v>21</v>
      </c>
      <c r="AE283" s="54">
        <f t="array" ref="AE283">SUM(IF($C283:$Y283&lt;0,1,0))</f>
        <v>13</v>
      </c>
      <c r="AF283" s="54">
        <f t="shared" si="60"/>
        <v>61.904761904761905</v>
      </c>
      <c r="AG283" s="54">
        <f t="shared" si="67"/>
        <v>47.61904761904762</v>
      </c>
      <c r="AH283" s="54">
        <f t="array" ref="AH283">SUM(IF($C283:$Y283&gt;20,1,0))</f>
        <v>0</v>
      </c>
      <c r="AI283" s="54">
        <f t="shared" si="61"/>
        <v>0</v>
      </c>
      <c r="AJ283" s="54">
        <f t="shared" si="68"/>
        <v>10.317460317460316</v>
      </c>
      <c r="AK283" s="54">
        <f t="array" ref="AK283">SUM(IF($C283:$Y283&gt;40,1,0))</f>
        <v>0</v>
      </c>
      <c r="AL283" s="54">
        <f t="shared" si="62"/>
        <v>0</v>
      </c>
      <c r="AM283" s="54">
        <f t="shared" si="69"/>
        <v>3.1746031746031744</v>
      </c>
      <c r="AN283" s="54">
        <f t="shared" si="63"/>
        <v>-6.2809535665597807</v>
      </c>
      <c r="AO283" s="54">
        <f t="shared" si="64"/>
        <v>-1.9068845122957505</v>
      </c>
      <c r="AP283" s="54"/>
      <c r="AQ283" s="54">
        <f t="shared" si="65"/>
        <v>13.028515240904603</v>
      </c>
      <c r="AR283" s="14"/>
      <c r="AS283" s="14"/>
      <c r="AT283" s="14"/>
      <c r="AU283" s="14"/>
      <c r="AV283" s="14"/>
      <c r="AW283" s="14"/>
      <c r="AX283" s="14"/>
      <c r="AY283" s="13"/>
      <c r="AZ283" s="13"/>
      <c r="BA283" s="13"/>
      <c r="BB283" s="13"/>
      <c r="BC283" s="13"/>
      <c r="BD283" s="13"/>
      <c r="BE283" s="13"/>
      <c r="BF283" s="13"/>
      <c r="BG283" s="13"/>
      <c r="BH283" s="13"/>
      <c r="BI283" s="13"/>
      <c r="BJ283" s="13"/>
      <c r="BK283" s="13"/>
      <c r="BL283" s="13"/>
      <c r="BM283" s="13"/>
      <c r="BN283" s="13"/>
      <c r="BO283" s="13"/>
      <c r="BP283" s="13"/>
      <c r="BQ283" s="13"/>
      <c r="BR283" s="13"/>
      <c r="BS283" s="13"/>
      <c r="BT283" s="13"/>
      <c r="BU283" s="13"/>
      <c r="BV283" s="13"/>
      <c r="BW283" s="13"/>
      <c r="BX283" s="13"/>
      <c r="BY283" s="13"/>
      <c r="BZ283" s="13"/>
      <c r="CA283" s="13"/>
      <c r="CB283" s="13"/>
      <c r="CC283" s="13"/>
      <c r="CD283" s="13"/>
      <c r="CE283" s="13"/>
      <c r="CF283" s="13"/>
      <c r="CG283" s="13"/>
      <c r="CH283" s="13"/>
      <c r="CI283" s="13"/>
      <c r="CJ283" s="13"/>
      <c r="CK283" s="13"/>
      <c r="CL283" s="13"/>
      <c r="CM283" s="13"/>
      <c r="CN283" s="13"/>
      <c r="CO283" s="13"/>
      <c r="CP283" s="13"/>
      <c r="CQ283" s="13"/>
      <c r="CR283" s="13"/>
      <c r="CS283" s="13"/>
      <c r="CT283" s="13"/>
      <c r="CU283" s="13"/>
      <c r="CV283" s="13"/>
      <c r="CW283" s="13"/>
      <c r="CX283" s="13"/>
      <c r="CY283" s="13"/>
      <c r="CZ283" s="13"/>
      <c r="DA283" s="13"/>
      <c r="DB283" s="13"/>
      <c r="DC283" s="13"/>
      <c r="DD283" s="13"/>
      <c r="DE283" s="13"/>
      <c r="DF283" s="13"/>
      <c r="DG283" s="13"/>
      <c r="DH283" s="13"/>
      <c r="DI283" s="13"/>
      <c r="DJ283" s="13"/>
      <c r="DK283" s="13"/>
      <c r="DL283" s="13"/>
      <c r="DM283" s="13"/>
      <c r="DN283" s="13"/>
      <c r="DO283" s="13"/>
      <c r="DP283" s="13"/>
      <c r="DQ283" s="13"/>
      <c r="DR283" s="13"/>
      <c r="DS283" s="13"/>
      <c r="DT283" s="13"/>
      <c r="DU283" s="13"/>
      <c r="DV283" s="13"/>
      <c r="DW283" s="13"/>
      <c r="DX283" s="13"/>
      <c r="DY283" s="13"/>
      <c r="DZ283" s="13"/>
      <c r="EA283" s="13"/>
    </row>
    <row r="284" spans="1:131" x14ac:dyDescent="0.4">
      <c r="A284" s="13"/>
      <c r="B284" s="15">
        <v>1775</v>
      </c>
      <c r="C284" s="54">
        <v>25.766871165644179</v>
      </c>
      <c r="D284" s="54"/>
      <c r="E284" s="54">
        <v>1.8518518518518601</v>
      </c>
      <c r="F284" s="69">
        <v>-2.8385363011102283</v>
      </c>
      <c r="G284" s="54">
        <v>-10.438413361169108</v>
      </c>
      <c r="H284" s="54">
        <v>-1.7273576097105448</v>
      </c>
      <c r="I284" s="54">
        <v>0</v>
      </c>
      <c r="J284" s="54">
        <v>-13.664596273291918</v>
      </c>
      <c r="K284" s="54">
        <v>-3.3783783783783994</v>
      </c>
      <c r="L284" s="54">
        <v>-1.5766264844479738</v>
      </c>
      <c r="M284" s="54">
        <v>6.3999999999999835</v>
      </c>
      <c r="N284" s="54">
        <v>7.9599826011309327</v>
      </c>
      <c r="O284" s="54">
        <v>12.551126231991105</v>
      </c>
      <c r="P284" s="54">
        <v>-1.3479897009308772</v>
      </c>
      <c r="Q284" s="54">
        <v>14.285714285714279</v>
      </c>
      <c r="R284" s="54">
        <v>-30.717576269874726</v>
      </c>
      <c r="S284" s="54">
        <v>-4.0740999720302096</v>
      </c>
      <c r="T284" s="54"/>
      <c r="U284" s="54">
        <v>-3.6786887593744577</v>
      </c>
      <c r="V284" s="54">
        <v>1.3504325831069863</v>
      </c>
      <c r="W284" s="54">
        <v>-10</v>
      </c>
      <c r="X284" s="54">
        <v>-1.4725574462133184</v>
      </c>
      <c r="Y284" s="54">
        <v>-6.3141021400821113</v>
      </c>
      <c r="Z284" s="54">
        <f t="shared" si="56"/>
        <v>-1.002997332246407</v>
      </c>
      <c r="AA284" s="54">
        <f t="shared" si="57"/>
        <v>-1.5766264844479738</v>
      </c>
      <c r="AB284" s="54">
        <f t="shared" si="66"/>
        <v>1.2389245899089643</v>
      </c>
      <c r="AC284" s="54">
        <f t="shared" si="58"/>
        <v>25.766871165644179</v>
      </c>
      <c r="AD284" s="54">
        <f t="shared" si="59"/>
        <v>21</v>
      </c>
      <c r="AE284" s="54">
        <f t="array" ref="AE284">SUM(IF($C284:$Y284&lt;0,1,0))</f>
        <v>13</v>
      </c>
      <c r="AF284" s="54">
        <f t="shared" si="60"/>
        <v>61.904761904761905</v>
      </c>
      <c r="AG284" s="54">
        <f t="shared" si="67"/>
        <v>49.206349206349209</v>
      </c>
      <c r="AH284" s="54">
        <f t="array" ref="AH284">SUM(IF($C284:$Y284&gt;20,1,0))</f>
        <v>1</v>
      </c>
      <c r="AI284" s="54">
        <f t="shared" si="61"/>
        <v>4.7619047619047619</v>
      </c>
      <c r="AJ284" s="54">
        <f t="shared" si="68"/>
        <v>10.317460317460316</v>
      </c>
      <c r="AK284" s="54">
        <f t="array" ref="AK284">SUM(IF($C284:$Y284&gt;40,1,0))</f>
        <v>0</v>
      </c>
      <c r="AL284" s="54">
        <f t="shared" si="62"/>
        <v>0</v>
      </c>
      <c r="AM284" s="54">
        <f t="shared" si="69"/>
        <v>3.1746031746031744</v>
      </c>
      <c r="AN284" s="54">
        <f t="shared" si="63"/>
        <v>-2.0404822308648347</v>
      </c>
      <c r="AO284" s="54">
        <f t="shared" si="64"/>
        <v>-1.6519920470792593</v>
      </c>
      <c r="AP284" s="54"/>
      <c r="AQ284" s="54">
        <f t="shared" si="65"/>
        <v>14.285714285714279</v>
      </c>
      <c r="AR284" s="14"/>
      <c r="AS284" s="14"/>
      <c r="AT284" s="14"/>
      <c r="AU284" s="14"/>
      <c r="AV284" s="14"/>
      <c r="AW284" s="14"/>
      <c r="AX284" s="14"/>
      <c r="AY284" s="13"/>
      <c r="AZ284" s="13"/>
      <c r="BA284" s="13"/>
      <c r="BB284" s="13"/>
      <c r="BC284" s="13"/>
      <c r="BD284" s="13"/>
      <c r="BE284" s="13"/>
      <c r="BF284" s="13"/>
      <c r="BG284" s="13"/>
      <c r="BH284" s="13"/>
      <c r="BI284" s="13"/>
      <c r="BJ284" s="13"/>
      <c r="BK284" s="13"/>
      <c r="BL284" s="13"/>
      <c r="BM284" s="13"/>
      <c r="BN284" s="13"/>
      <c r="BO284" s="13"/>
      <c r="BP284" s="13"/>
      <c r="BQ284" s="13"/>
      <c r="BR284" s="13"/>
      <c r="BS284" s="13"/>
      <c r="BT284" s="13"/>
      <c r="BU284" s="13"/>
      <c r="BV284" s="13"/>
      <c r="BW284" s="13"/>
      <c r="BX284" s="13"/>
      <c r="BY284" s="13"/>
      <c r="BZ284" s="13"/>
      <c r="CA284" s="13"/>
      <c r="CB284" s="13"/>
      <c r="CC284" s="13"/>
      <c r="CD284" s="13"/>
      <c r="CE284" s="13"/>
      <c r="CF284" s="13"/>
      <c r="CG284" s="13"/>
      <c r="CH284" s="13"/>
      <c r="CI284" s="13"/>
      <c r="CJ284" s="13"/>
      <c r="CK284" s="13"/>
      <c r="CL284" s="13"/>
      <c r="CM284" s="13"/>
      <c r="CN284" s="13"/>
      <c r="CO284" s="13"/>
      <c r="CP284" s="13"/>
      <c r="CQ284" s="13"/>
      <c r="CR284" s="13"/>
      <c r="CS284" s="13"/>
      <c r="CT284" s="13"/>
      <c r="CU284" s="13"/>
      <c r="CV284" s="13"/>
      <c r="CW284" s="13"/>
      <c r="CX284" s="13"/>
      <c r="CY284" s="13"/>
      <c r="CZ284" s="13"/>
      <c r="DA284" s="13"/>
      <c r="DB284" s="13"/>
      <c r="DC284" s="13"/>
      <c r="DD284" s="13"/>
      <c r="DE284" s="13"/>
      <c r="DF284" s="13"/>
      <c r="DG284" s="13"/>
      <c r="DH284" s="13"/>
      <c r="DI284" s="13"/>
      <c r="DJ284" s="13"/>
      <c r="DK284" s="13"/>
      <c r="DL284" s="13"/>
      <c r="DM284" s="13"/>
      <c r="DN284" s="13"/>
      <c r="DO284" s="13"/>
      <c r="DP284" s="13"/>
      <c r="DQ284" s="13"/>
      <c r="DR284" s="13"/>
      <c r="DS284" s="13"/>
      <c r="DT284" s="13"/>
      <c r="DU284" s="13"/>
      <c r="DV284" s="13"/>
      <c r="DW284" s="13"/>
      <c r="DX284" s="13"/>
      <c r="DY284" s="13"/>
      <c r="DZ284" s="13"/>
      <c r="EA284" s="13"/>
    </row>
    <row r="285" spans="1:131" x14ac:dyDescent="0.4">
      <c r="A285" s="13"/>
      <c r="B285" s="15">
        <v>1776</v>
      </c>
      <c r="C285" s="54">
        <v>1.9512195121951237</v>
      </c>
      <c r="D285" s="54"/>
      <c r="E285" s="54" t="s">
        <v>75</v>
      </c>
      <c r="F285" s="69">
        <v>-4.7377922244567827</v>
      </c>
      <c r="G285" s="54">
        <v>-1.631701631701632</v>
      </c>
      <c r="H285" s="54">
        <v>-20.831353919239902</v>
      </c>
      <c r="I285" s="54">
        <v>-15.441176470588236</v>
      </c>
      <c r="J285" s="54">
        <v>-20.863309352518002</v>
      </c>
      <c r="K285" s="54">
        <v>-30.76923076923077</v>
      </c>
      <c r="L285" s="54">
        <v>0.77643459815939231</v>
      </c>
      <c r="M285" s="54">
        <v>-4.5112781954887211</v>
      </c>
      <c r="N285" s="54">
        <v>-4.1095890410958846</v>
      </c>
      <c r="O285" s="54">
        <v>-2.8858476964105648</v>
      </c>
      <c r="P285" s="54">
        <v>-2.3332546728411523</v>
      </c>
      <c r="Q285" s="54">
        <v>-86.833333333333329</v>
      </c>
      <c r="R285" s="54" t="s">
        <v>75</v>
      </c>
      <c r="S285" s="54">
        <v>-0.66181660242141116</v>
      </c>
      <c r="T285" s="54">
        <v>3.6821074777831022</v>
      </c>
      <c r="U285" s="54">
        <v>0.76907804789062506</v>
      </c>
      <c r="V285" s="54">
        <v>-7.8563248363586187</v>
      </c>
      <c r="W285" s="54">
        <v>-14.28571428571429</v>
      </c>
      <c r="X285" s="54">
        <v>6.7936462983867685</v>
      </c>
      <c r="Y285" s="54">
        <v>26.292436332938031</v>
      </c>
      <c r="Z285" s="54">
        <f t="shared" si="56"/>
        <v>-8.8743400382023143</v>
      </c>
      <c r="AA285" s="54">
        <f t="shared" si="57"/>
        <v>-3.4977183687532247</v>
      </c>
      <c r="AB285" s="54">
        <f t="shared" si="66"/>
        <v>0.40216442185111007</v>
      </c>
      <c r="AC285" s="54">
        <f t="shared" si="58"/>
        <v>26.292436332938031</v>
      </c>
      <c r="AD285" s="54">
        <f t="shared" si="59"/>
        <v>22</v>
      </c>
      <c r="AE285" s="54">
        <f t="array" ref="AE285">SUM(IF($C285:$Y285&lt;0,1,0))</f>
        <v>14</v>
      </c>
      <c r="AF285" s="54">
        <f t="shared" si="60"/>
        <v>63.636363636363633</v>
      </c>
      <c r="AG285" s="54">
        <f t="shared" si="67"/>
        <v>53.463203463203463</v>
      </c>
      <c r="AH285" s="54">
        <f t="array" ref="AH285">SUM(IF($C285:$Y285&gt;20,1,0))</f>
        <v>3</v>
      </c>
      <c r="AI285" s="54">
        <f t="shared" si="61"/>
        <v>13.636363636363635</v>
      </c>
      <c r="AJ285" s="54">
        <f t="shared" si="68"/>
        <v>11.002886002886001</v>
      </c>
      <c r="AK285" s="54">
        <f t="array" ref="AK285">SUM(IF($C285:$Y285&gt;40,1,0))</f>
        <v>2</v>
      </c>
      <c r="AL285" s="54">
        <f t="shared" si="62"/>
        <v>9.0909090909090917</v>
      </c>
      <c r="AM285" s="54">
        <f t="shared" si="69"/>
        <v>3.1024531024531026</v>
      </c>
      <c r="AN285" s="54">
        <f t="shared" si="63"/>
        <v>-14.987173023935922</v>
      </c>
      <c r="AO285" s="54">
        <f t="shared" si="64"/>
        <v>-4.5112781954887211</v>
      </c>
      <c r="AP285" s="54"/>
      <c r="AQ285" s="54">
        <f t="shared" si="65"/>
        <v>0.77643459815939231</v>
      </c>
      <c r="AR285" s="14"/>
      <c r="AS285" s="14"/>
      <c r="AT285" s="14"/>
      <c r="AU285" s="14"/>
      <c r="AV285" s="14"/>
      <c r="AW285" s="14"/>
      <c r="AX285" s="14"/>
      <c r="AY285" s="13"/>
      <c r="AZ285" s="13"/>
      <c r="BA285" s="13"/>
      <c r="BB285" s="13"/>
      <c r="BC285" s="13"/>
      <c r="BD285" s="13"/>
      <c r="BE285" s="13"/>
      <c r="BF285" s="13"/>
      <c r="BG285" s="13"/>
      <c r="BH285" s="13"/>
      <c r="BI285" s="13"/>
      <c r="BJ285" s="13"/>
      <c r="BK285" s="13"/>
      <c r="BL285" s="13"/>
      <c r="BM285" s="13"/>
      <c r="BN285" s="13"/>
      <c r="BO285" s="13"/>
      <c r="BP285" s="13"/>
      <c r="BQ285" s="13"/>
      <c r="BR285" s="13"/>
      <c r="BS285" s="13"/>
      <c r="BT285" s="13"/>
      <c r="BU285" s="13"/>
      <c r="BV285" s="13"/>
      <c r="BW285" s="13"/>
      <c r="BX285" s="13"/>
      <c r="BY285" s="13"/>
      <c r="BZ285" s="13"/>
      <c r="CA285" s="13"/>
      <c r="CB285" s="13"/>
      <c r="CC285" s="13"/>
      <c r="CD285" s="13"/>
      <c r="CE285" s="13"/>
      <c r="CF285" s="13"/>
      <c r="CG285" s="13"/>
      <c r="CH285" s="13"/>
      <c r="CI285" s="13"/>
      <c r="CJ285" s="13"/>
      <c r="CK285" s="13"/>
      <c r="CL285" s="13"/>
      <c r="CM285" s="13"/>
      <c r="CN285" s="13"/>
      <c r="CO285" s="13"/>
      <c r="CP285" s="13"/>
      <c r="CQ285" s="13"/>
      <c r="CR285" s="13"/>
      <c r="CS285" s="13"/>
      <c r="CT285" s="13"/>
      <c r="CU285" s="13"/>
      <c r="CV285" s="13"/>
      <c r="CW285" s="13"/>
      <c r="CX285" s="13"/>
      <c r="CY285" s="13"/>
      <c r="CZ285" s="13"/>
      <c r="DA285" s="13"/>
      <c r="DB285" s="13"/>
      <c r="DC285" s="13"/>
      <c r="DD285" s="13"/>
      <c r="DE285" s="13"/>
      <c r="DF285" s="13"/>
      <c r="DG285" s="13"/>
      <c r="DH285" s="13"/>
      <c r="DI285" s="13"/>
      <c r="DJ285" s="13"/>
      <c r="DK285" s="13"/>
      <c r="DL285" s="13"/>
      <c r="DM285" s="13"/>
      <c r="DN285" s="13"/>
      <c r="DO285" s="13"/>
      <c r="DP285" s="13"/>
      <c r="DQ285" s="13"/>
      <c r="DR285" s="13"/>
      <c r="DS285" s="13"/>
      <c r="DT285" s="13"/>
      <c r="DU285" s="13"/>
      <c r="DV285" s="13"/>
      <c r="DW285" s="13"/>
      <c r="DX285" s="13"/>
      <c r="DY285" s="13"/>
      <c r="DZ285" s="13"/>
      <c r="EA285" s="13"/>
    </row>
    <row r="286" spans="1:131" x14ac:dyDescent="0.4">
      <c r="A286" s="13"/>
      <c r="B286" s="15">
        <v>1777</v>
      </c>
      <c r="C286" s="54">
        <v>-10.526315789473673</v>
      </c>
      <c r="D286" s="54"/>
      <c r="E286" s="54" t="s">
        <v>75</v>
      </c>
      <c r="F286" s="69">
        <v>6.1827713380859572</v>
      </c>
      <c r="G286" s="54">
        <v>9.2417061611374418</v>
      </c>
      <c r="H286" s="54">
        <v>-31.593159315931597</v>
      </c>
      <c r="I286" s="54">
        <v>0</v>
      </c>
      <c r="J286" s="54">
        <v>16.727272727272723</v>
      </c>
      <c r="K286" s="54">
        <v>17.777777777777782</v>
      </c>
      <c r="L286" s="54">
        <v>3.9777838924744069</v>
      </c>
      <c r="M286" s="54">
        <v>5.5118110236220375</v>
      </c>
      <c r="N286" s="54">
        <v>-25.546218487394967</v>
      </c>
      <c r="O286" s="54">
        <v>-12.298040954480449</v>
      </c>
      <c r="P286" s="54">
        <v>0.39714323855293304</v>
      </c>
      <c r="Q286" s="54">
        <v>20.253164556962023</v>
      </c>
      <c r="R286" s="54" t="s">
        <v>75</v>
      </c>
      <c r="S286" s="54">
        <v>-2.8197847190120866</v>
      </c>
      <c r="T286" s="54">
        <v>5.0719610524021723</v>
      </c>
      <c r="U286" s="54">
        <v>-2.1794918257165126</v>
      </c>
      <c r="V286" s="54">
        <v>-0.35014237851598295</v>
      </c>
      <c r="W286" s="54">
        <v>-7.4074074074074066</v>
      </c>
      <c r="X286" s="54">
        <v>-11.969344231374645</v>
      </c>
      <c r="Y286" s="54">
        <v>83.000598657915987</v>
      </c>
      <c r="Z286" s="54">
        <f t="shared" si="56"/>
        <v>3.1726042658448073</v>
      </c>
      <c r="AA286" s="54">
        <f t="shared" si="57"/>
        <v>0.19857161927646652</v>
      </c>
      <c r="AB286" s="54">
        <f t="shared" si="66"/>
        <v>-0.55390255301477231</v>
      </c>
      <c r="AC286" s="54">
        <f t="shared" si="58"/>
        <v>83.000598657915987</v>
      </c>
      <c r="AD286" s="54">
        <f t="shared" si="59"/>
        <v>22</v>
      </c>
      <c r="AE286" s="54">
        <f t="array" ref="AE286">SUM(IF($C286:$Y286&lt;0,1,0))</f>
        <v>9</v>
      </c>
      <c r="AF286" s="54">
        <f t="shared" si="60"/>
        <v>40.909090909090907</v>
      </c>
      <c r="AG286" s="54">
        <f t="shared" si="67"/>
        <v>53.932178932178921</v>
      </c>
      <c r="AH286" s="54">
        <f t="array" ref="AH286">SUM(IF($C286:$Y286&gt;20,1,0))</f>
        <v>4</v>
      </c>
      <c r="AI286" s="54">
        <f t="shared" si="61"/>
        <v>18.181818181818183</v>
      </c>
      <c r="AJ286" s="54">
        <f t="shared" si="68"/>
        <v>10.858585858585856</v>
      </c>
      <c r="AK286" s="54">
        <f t="array" ref="AK286">SUM(IF($C286:$Y286&gt;40,1,0))</f>
        <v>3</v>
      </c>
      <c r="AL286" s="54">
        <f t="shared" si="62"/>
        <v>13.636363636363635</v>
      </c>
      <c r="AM286" s="54">
        <f t="shared" si="69"/>
        <v>4.5815295815295807</v>
      </c>
      <c r="AN286" s="54">
        <f t="shared" si="63"/>
        <v>0.60094055685124659</v>
      </c>
      <c r="AO286" s="54">
        <f t="shared" si="64"/>
        <v>3.9777838924744069</v>
      </c>
      <c r="AP286" s="54"/>
      <c r="AQ286" s="54">
        <f t="shared" si="65"/>
        <v>20.253164556962023</v>
      </c>
      <c r="AR286" s="14"/>
      <c r="AS286" s="14"/>
      <c r="AT286" s="14"/>
      <c r="AU286" s="14"/>
      <c r="AV286" s="14"/>
      <c r="AW286" s="14"/>
      <c r="AX286" s="14"/>
      <c r="AY286" s="13"/>
      <c r="AZ286" s="13"/>
      <c r="BA286" s="13"/>
      <c r="BB286" s="13"/>
      <c r="BC286" s="13"/>
      <c r="BD286" s="13"/>
      <c r="BE286" s="13"/>
      <c r="BF286" s="13"/>
      <c r="BG286" s="13"/>
      <c r="BH286" s="13"/>
      <c r="BI286" s="13"/>
      <c r="BJ286" s="13"/>
      <c r="BK286" s="13"/>
      <c r="BL286" s="13"/>
      <c r="BM286" s="13"/>
      <c r="BN286" s="13"/>
      <c r="BO286" s="13"/>
      <c r="BP286" s="13"/>
      <c r="BQ286" s="13"/>
      <c r="BR286" s="13"/>
      <c r="BS286" s="13"/>
      <c r="BT286" s="13"/>
      <c r="BU286" s="13"/>
      <c r="BV286" s="13"/>
      <c r="BW286" s="13"/>
      <c r="BX286" s="13"/>
      <c r="BY286" s="13"/>
      <c r="BZ286" s="13"/>
      <c r="CA286" s="13"/>
      <c r="CB286" s="13"/>
      <c r="CC286" s="13"/>
      <c r="CD286" s="13"/>
      <c r="CE286" s="13"/>
      <c r="CF286" s="13"/>
      <c r="CG286" s="13"/>
      <c r="CH286" s="13"/>
      <c r="CI286" s="13"/>
      <c r="CJ286" s="13"/>
      <c r="CK286" s="13"/>
      <c r="CL286" s="13"/>
      <c r="CM286" s="13"/>
      <c r="CN286" s="13"/>
      <c r="CO286" s="13"/>
      <c r="CP286" s="13"/>
      <c r="CQ286" s="13"/>
      <c r="CR286" s="13"/>
      <c r="CS286" s="13"/>
      <c r="CT286" s="13"/>
      <c r="CU286" s="13"/>
      <c r="CV286" s="13"/>
      <c r="CW286" s="13"/>
      <c r="CX286" s="13"/>
      <c r="CY286" s="13"/>
      <c r="CZ286" s="13"/>
      <c r="DA286" s="13"/>
      <c r="DB286" s="13"/>
      <c r="DC286" s="13"/>
      <c r="DD286" s="13"/>
      <c r="DE286" s="13"/>
      <c r="DF286" s="13"/>
      <c r="DG286" s="13"/>
      <c r="DH286" s="13"/>
      <c r="DI286" s="13"/>
      <c r="DJ286" s="13"/>
      <c r="DK286" s="13"/>
      <c r="DL286" s="13"/>
      <c r="DM286" s="13"/>
      <c r="DN286" s="13"/>
      <c r="DO286" s="13"/>
      <c r="DP286" s="13"/>
      <c r="DQ286" s="13"/>
      <c r="DR286" s="13"/>
      <c r="DS286" s="13"/>
      <c r="DT286" s="13"/>
      <c r="DU286" s="13"/>
      <c r="DV286" s="13"/>
      <c r="DW286" s="13"/>
      <c r="DX286" s="13"/>
      <c r="DY286" s="13"/>
      <c r="DZ286" s="13"/>
      <c r="EA286" s="13"/>
    </row>
    <row r="287" spans="1:131" x14ac:dyDescent="0.4">
      <c r="A287" s="13"/>
      <c r="B287" s="15">
        <v>1778</v>
      </c>
      <c r="C287" s="54">
        <v>-6.4171122994652441</v>
      </c>
      <c r="D287" s="54"/>
      <c r="E287" s="54">
        <v>0</v>
      </c>
      <c r="F287" s="69">
        <v>2.0334756504363449</v>
      </c>
      <c r="G287" s="54">
        <v>-9.5444685466377415</v>
      </c>
      <c r="H287" s="54">
        <v>19.649122807017537</v>
      </c>
      <c r="I287" s="54">
        <v>37.739130434782609</v>
      </c>
      <c r="J287" s="54">
        <v>8.5669781931464239</v>
      </c>
      <c r="K287" s="54">
        <v>24.871355060034304</v>
      </c>
      <c r="L287" s="54">
        <v>-6.2984326158790012</v>
      </c>
      <c r="M287" s="54">
        <v>-10.447761194029825</v>
      </c>
      <c r="N287" s="54">
        <v>-11.173814898419854</v>
      </c>
      <c r="O287" s="54">
        <v>13.607998222876949</v>
      </c>
      <c r="P287" s="54">
        <v>2.146750524109013</v>
      </c>
      <c r="Q287" s="54">
        <v>-12.631578947368416</v>
      </c>
      <c r="R287" s="54" t="s">
        <v>75</v>
      </c>
      <c r="S287" s="54">
        <v>6.1817800167926036</v>
      </c>
      <c r="T287" s="54">
        <v>-2.8574862849195357</v>
      </c>
      <c r="U287" s="54">
        <v>6.1195061886598436</v>
      </c>
      <c r="V287" s="54">
        <v>7.7326533106631956</v>
      </c>
      <c r="W287" s="54">
        <v>-4</v>
      </c>
      <c r="X287" s="54">
        <v>4.5359446219602972</v>
      </c>
      <c r="Y287" s="54">
        <v>46.944472333728719</v>
      </c>
      <c r="Z287" s="54">
        <f t="shared" si="56"/>
        <v>5.5599291703565807</v>
      </c>
      <c r="AA287" s="54">
        <f t="shared" si="57"/>
        <v>2.146750524109013</v>
      </c>
      <c r="AB287" s="54">
        <f t="shared" si="66"/>
        <v>-1.2158792599744717</v>
      </c>
      <c r="AC287" s="54">
        <f t="shared" si="58"/>
        <v>46.944472333728719</v>
      </c>
      <c r="AD287" s="54">
        <f t="shared" si="59"/>
        <v>22</v>
      </c>
      <c r="AE287" s="54">
        <f t="array" ref="AE287">SUM(IF($C287:$Y287&lt;0,1,0))</f>
        <v>8</v>
      </c>
      <c r="AF287" s="54">
        <f t="shared" si="60"/>
        <v>36.363636363636367</v>
      </c>
      <c r="AG287" s="54">
        <f t="shared" si="67"/>
        <v>54.437229437229441</v>
      </c>
      <c r="AH287" s="54">
        <f t="array" ref="AH287">SUM(IF($C287:$Y287&gt;20,1,0))</f>
        <v>4</v>
      </c>
      <c r="AI287" s="54">
        <f t="shared" si="61"/>
        <v>18.181818181818183</v>
      </c>
      <c r="AJ287" s="54">
        <f t="shared" si="68"/>
        <v>11.507936507936508</v>
      </c>
      <c r="AK287" s="54">
        <f t="array" ref="AK287">SUM(IF($C287:$Y287&gt;40,1,0))</f>
        <v>2</v>
      </c>
      <c r="AL287" s="54">
        <f t="shared" si="62"/>
        <v>9.0909090909090917</v>
      </c>
      <c r="AM287" s="54">
        <f t="shared" si="69"/>
        <v>5.3030303030303036</v>
      </c>
      <c r="AN287" s="54">
        <f t="shared" si="63"/>
        <v>4.9769642082200738</v>
      </c>
      <c r="AO287" s="54">
        <f t="shared" si="64"/>
        <v>2.146750524109013</v>
      </c>
      <c r="AP287" s="54"/>
      <c r="AQ287" s="54">
        <f t="shared" si="65"/>
        <v>37.739130434782609</v>
      </c>
      <c r="AR287" s="14"/>
      <c r="AS287" s="14"/>
      <c r="AT287" s="14"/>
      <c r="AU287" s="14"/>
      <c r="AV287" s="14"/>
      <c r="AW287" s="14"/>
      <c r="AX287" s="14"/>
      <c r="AY287" s="13"/>
      <c r="AZ287" s="13"/>
      <c r="BA287" s="13"/>
      <c r="BB287" s="13"/>
      <c r="BC287" s="13"/>
      <c r="BD287" s="13"/>
      <c r="BE287" s="13"/>
      <c r="BF287" s="13"/>
      <c r="BG287" s="13"/>
      <c r="BH287" s="13"/>
      <c r="BI287" s="13"/>
      <c r="BJ287" s="13"/>
      <c r="BK287" s="13"/>
      <c r="BL287" s="13"/>
      <c r="BM287" s="13"/>
      <c r="BN287" s="13"/>
      <c r="BO287" s="13"/>
      <c r="BP287" s="13"/>
      <c r="BQ287" s="13"/>
      <c r="BR287" s="13"/>
      <c r="BS287" s="13"/>
      <c r="BT287" s="13"/>
      <c r="BU287" s="13"/>
      <c r="BV287" s="13"/>
      <c r="BW287" s="13"/>
      <c r="BX287" s="13"/>
      <c r="BY287" s="13"/>
      <c r="BZ287" s="13"/>
      <c r="CA287" s="13"/>
      <c r="CB287" s="13"/>
      <c r="CC287" s="13"/>
      <c r="CD287" s="13"/>
      <c r="CE287" s="13"/>
      <c r="CF287" s="13"/>
      <c r="CG287" s="13"/>
      <c r="CH287" s="13"/>
      <c r="CI287" s="13"/>
      <c r="CJ287" s="13"/>
      <c r="CK287" s="13"/>
      <c r="CL287" s="13"/>
      <c r="CM287" s="13"/>
      <c r="CN287" s="13"/>
      <c r="CO287" s="13"/>
      <c r="CP287" s="13"/>
      <c r="CQ287" s="13"/>
      <c r="CR287" s="13"/>
      <c r="CS287" s="13"/>
      <c r="CT287" s="13"/>
      <c r="CU287" s="13"/>
      <c r="CV287" s="13"/>
      <c r="CW287" s="13"/>
      <c r="CX287" s="13"/>
      <c r="CY287" s="13"/>
      <c r="CZ287" s="13"/>
      <c r="DA287" s="13"/>
      <c r="DB287" s="13"/>
      <c r="DC287" s="13"/>
      <c r="DD287" s="13"/>
      <c r="DE287" s="13"/>
      <c r="DF287" s="13"/>
      <c r="DG287" s="13"/>
      <c r="DH287" s="13"/>
      <c r="DI287" s="13"/>
      <c r="DJ287" s="13"/>
      <c r="DK287" s="13"/>
      <c r="DL287" s="13"/>
      <c r="DM287" s="13"/>
      <c r="DN287" s="13"/>
      <c r="DO287" s="13"/>
      <c r="DP287" s="13"/>
      <c r="DQ287" s="13"/>
      <c r="DR287" s="13"/>
      <c r="DS287" s="13"/>
      <c r="DT287" s="13"/>
      <c r="DU287" s="13"/>
      <c r="DV287" s="13"/>
      <c r="DW287" s="13"/>
      <c r="DX287" s="13"/>
      <c r="DY287" s="13"/>
      <c r="DZ287" s="13"/>
      <c r="EA287" s="13"/>
    </row>
    <row r="288" spans="1:131" x14ac:dyDescent="0.4">
      <c r="A288" s="13"/>
      <c r="B288" s="15">
        <v>1779</v>
      </c>
      <c r="C288" s="54">
        <v>33.142857142857139</v>
      </c>
      <c r="D288" s="54"/>
      <c r="E288" s="54">
        <v>19.23076923076923</v>
      </c>
      <c r="F288" s="69">
        <v>2.16997327028563</v>
      </c>
      <c r="G288" s="54">
        <v>0.23980815347721673</v>
      </c>
      <c r="H288" s="54">
        <v>0.43988269794721369</v>
      </c>
      <c r="I288" s="54">
        <v>-10.35353535353536</v>
      </c>
      <c r="J288" s="54">
        <v>-10.76040172166427</v>
      </c>
      <c r="K288" s="54">
        <v>-11.813186813186805</v>
      </c>
      <c r="L288" s="54">
        <v>-3.6223162900096639</v>
      </c>
      <c r="M288" s="54">
        <v>4.1666666666666519</v>
      </c>
      <c r="N288" s="54">
        <v>9.6569250317662068</v>
      </c>
      <c r="O288" s="54">
        <v>16.11002513984684</v>
      </c>
      <c r="P288" s="54">
        <v>6.8707469808456807</v>
      </c>
      <c r="Q288" s="54">
        <v>-4.8192771084337283</v>
      </c>
      <c r="R288" s="54">
        <v>-7.5882068632189492</v>
      </c>
      <c r="S288" s="54">
        <v>-6.8013906996957854</v>
      </c>
      <c r="T288" s="54">
        <v>-3.4534576312260867</v>
      </c>
      <c r="U288" s="54">
        <v>5.0679051661213403</v>
      </c>
      <c r="V288" s="54">
        <v>0.97248137158632009</v>
      </c>
      <c r="W288" s="54">
        <v>27.083333333333325</v>
      </c>
      <c r="X288" s="54">
        <v>-22.306340302744999</v>
      </c>
      <c r="Y288" s="54">
        <v>124.51174502779075</v>
      </c>
      <c r="Z288" s="54">
        <f t="shared" si="56"/>
        <v>7.6429548377080865</v>
      </c>
      <c r="AA288" s="54">
        <f t="shared" si="57"/>
        <v>0.70618203476676689</v>
      </c>
      <c r="AB288" s="54">
        <f t="shared" si="66"/>
        <v>-0.46925143656994767</v>
      </c>
      <c r="AC288" s="54">
        <f t="shared" si="58"/>
        <v>124.51174502779075</v>
      </c>
      <c r="AD288" s="54">
        <f t="shared" si="59"/>
        <v>22</v>
      </c>
      <c r="AE288" s="54">
        <f t="array" ref="AE288">SUM(IF($C288:$Y288&lt;0,1,0))</f>
        <v>9</v>
      </c>
      <c r="AF288" s="54">
        <f t="shared" si="60"/>
        <v>40.909090909090907</v>
      </c>
      <c r="AG288" s="54">
        <f t="shared" si="67"/>
        <v>50.937950937950937</v>
      </c>
      <c r="AH288" s="54">
        <f t="array" ref="AH288">SUM(IF($C288:$Y288&gt;20,1,0))</f>
        <v>3</v>
      </c>
      <c r="AI288" s="54">
        <f t="shared" si="61"/>
        <v>13.636363636363635</v>
      </c>
      <c r="AJ288" s="54">
        <f t="shared" si="68"/>
        <v>11.3997113997114</v>
      </c>
      <c r="AK288" s="54">
        <f t="array" ref="AK288">SUM(IF($C288:$Y288&gt;40,1,0))</f>
        <v>1</v>
      </c>
      <c r="AL288" s="54">
        <f t="shared" si="62"/>
        <v>4.5454545454545459</v>
      </c>
      <c r="AM288" s="54">
        <f t="shared" si="69"/>
        <v>6.0606060606060614</v>
      </c>
      <c r="AN288" s="54">
        <f t="shared" si="63"/>
        <v>-1.1503062077792232</v>
      </c>
      <c r="AO288" s="54">
        <f t="shared" si="64"/>
        <v>-1.6912540682662236</v>
      </c>
      <c r="AP288" s="54"/>
      <c r="AQ288" s="54">
        <f t="shared" si="65"/>
        <v>16.11002513984684</v>
      </c>
      <c r="AR288" s="14"/>
      <c r="AS288" s="14"/>
      <c r="AT288" s="14"/>
      <c r="AU288" s="14"/>
      <c r="AV288" s="14"/>
      <c r="AW288" s="14"/>
      <c r="AX288" s="14"/>
      <c r="AY288" s="13"/>
      <c r="AZ288" s="13"/>
      <c r="BA288" s="13"/>
      <c r="BB288" s="13"/>
      <c r="BC288" s="13"/>
      <c r="BD288" s="13"/>
      <c r="BE288" s="13"/>
      <c r="BF288" s="13"/>
      <c r="BG288" s="13"/>
      <c r="BH288" s="13"/>
      <c r="BI288" s="13"/>
      <c r="BJ288" s="13"/>
      <c r="BK288" s="13"/>
      <c r="BL288" s="13"/>
      <c r="BM288" s="13"/>
      <c r="BN288" s="13"/>
      <c r="BO288" s="13"/>
      <c r="BP288" s="13"/>
      <c r="BQ288" s="13"/>
      <c r="BR288" s="13"/>
      <c r="BS288" s="13"/>
      <c r="BT288" s="13"/>
      <c r="BU288" s="13"/>
      <c r="BV288" s="13"/>
      <c r="BW288" s="13"/>
      <c r="BX288" s="13"/>
      <c r="BY288" s="13"/>
      <c r="BZ288" s="13"/>
      <c r="CA288" s="13"/>
      <c r="CB288" s="13"/>
      <c r="CC288" s="13"/>
      <c r="CD288" s="13"/>
      <c r="CE288" s="13"/>
      <c r="CF288" s="13"/>
      <c r="CG288" s="13"/>
      <c r="CH288" s="13"/>
      <c r="CI288" s="13"/>
      <c r="CJ288" s="13"/>
      <c r="CK288" s="13"/>
      <c r="CL288" s="13"/>
      <c r="CM288" s="13"/>
      <c r="CN288" s="13"/>
      <c r="CO288" s="13"/>
      <c r="CP288" s="13"/>
      <c r="CQ288" s="13"/>
      <c r="CR288" s="13"/>
      <c r="CS288" s="13"/>
      <c r="CT288" s="13"/>
      <c r="CU288" s="13"/>
      <c r="CV288" s="13"/>
      <c r="CW288" s="13"/>
      <c r="CX288" s="13"/>
      <c r="CY288" s="13"/>
      <c r="CZ288" s="13"/>
      <c r="DA288" s="13"/>
      <c r="DB288" s="13"/>
      <c r="DC288" s="13"/>
      <c r="DD288" s="13"/>
      <c r="DE288" s="13"/>
      <c r="DF288" s="13"/>
      <c r="DG288" s="13"/>
      <c r="DH288" s="13"/>
      <c r="DI288" s="13"/>
      <c r="DJ288" s="13"/>
      <c r="DK288" s="13"/>
      <c r="DL288" s="13"/>
      <c r="DM288" s="13"/>
      <c r="DN288" s="13"/>
      <c r="DO288" s="13"/>
      <c r="DP288" s="13"/>
      <c r="DQ288" s="13"/>
      <c r="DR288" s="13"/>
      <c r="DS288" s="13"/>
      <c r="DT288" s="13"/>
      <c r="DU288" s="13"/>
      <c r="DV288" s="13"/>
      <c r="DW288" s="13"/>
      <c r="DX288" s="13"/>
      <c r="DY288" s="13"/>
      <c r="DZ288" s="13"/>
      <c r="EA288" s="13"/>
    </row>
    <row r="289" spans="1:131" x14ac:dyDescent="0.4">
      <c r="A289" s="13"/>
      <c r="B289" s="15">
        <v>1780</v>
      </c>
      <c r="C289" s="54">
        <v>-19.742489270386265</v>
      </c>
      <c r="D289" s="54"/>
      <c r="E289" s="54">
        <v>-30.645161290322587</v>
      </c>
      <c r="F289" s="69">
        <v>-0.13901053456606416</v>
      </c>
      <c r="G289" s="54">
        <v>6.698564593301426</v>
      </c>
      <c r="H289" s="54">
        <v>4.4525547445255498</v>
      </c>
      <c r="I289" s="54">
        <v>-2.5352112676056193</v>
      </c>
      <c r="J289" s="54">
        <v>-6.9131832797427624</v>
      </c>
      <c r="K289" s="54">
        <v>-19.781931464174452</v>
      </c>
      <c r="L289" s="54">
        <v>3.9446663031111884</v>
      </c>
      <c r="M289" s="54">
        <v>0.80000000000000071</v>
      </c>
      <c r="N289" s="54">
        <v>-21.610660486674405</v>
      </c>
      <c r="O289" s="54">
        <v>6.1631503999923787</v>
      </c>
      <c r="P289" s="54">
        <v>5.7321331841255914</v>
      </c>
      <c r="Q289" s="54">
        <v>2.5316455696202445</v>
      </c>
      <c r="R289" s="54">
        <v>-0.95671623309241394</v>
      </c>
      <c r="S289" s="54">
        <v>-2.170027170027172</v>
      </c>
      <c r="T289" s="54">
        <v>30.745094885235119</v>
      </c>
      <c r="U289" s="54">
        <v>-0.52596378282454237</v>
      </c>
      <c r="V289" s="54">
        <v>10.172241000032557</v>
      </c>
      <c r="W289" s="54">
        <v>39.344262295081968</v>
      </c>
      <c r="X289" s="54">
        <v>-4.8254230358959704</v>
      </c>
      <c r="Y289" s="54">
        <v>93.204368982250514</v>
      </c>
      <c r="Z289" s="54">
        <f t="shared" si="56"/>
        <v>4.270132006452922</v>
      </c>
      <c r="AA289" s="54">
        <f t="shared" si="57"/>
        <v>0.33049473271696828</v>
      </c>
      <c r="AB289" s="54">
        <f t="shared" si="66"/>
        <v>-0.28205765705533059</v>
      </c>
      <c r="AC289" s="54">
        <f t="shared" si="58"/>
        <v>93.204368982250514</v>
      </c>
      <c r="AD289" s="54">
        <f t="shared" si="59"/>
        <v>22</v>
      </c>
      <c r="AE289" s="54">
        <f t="array" ref="AE289">SUM(IF($C289:$Y289&lt;0,1,0))</f>
        <v>11</v>
      </c>
      <c r="AF289" s="54">
        <f t="shared" si="60"/>
        <v>50</v>
      </c>
      <c r="AG289" s="54">
        <f t="shared" si="67"/>
        <v>48.953823953823949</v>
      </c>
      <c r="AH289" s="54">
        <f t="array" ref="AH289">SUM(IF($C289:$Y289&gt;20,1,0))</f>
        <v>3</v>
      </c>
      <c r="AI289" s="54">
        <f t="shared" si="61"/>
        <v>13.636363636363635</v>
      </c>
      <c r="AJ289" s="54">
        <f t="shared" si="68"/>
        <v>13.672438672438673</v>
      </c>
      <c r="AK289" s="54">
        <f t="array" ref="AK289">SUM(IF($C289:$Y289&gt;40,1,0))</f>
        <v>1</v>
      </c>
      <c r="AL289" s="54">
        <f t="shared" si="62"/>
        <v>4.5454545454545459</v>
      </c>
      <c r="AM289" s="54">
        <f t="shared" si="69"/>
        <v>6.8181818181818192</v>
      </c>
      <c r="AN289" s="54">
        <f t="shared" si="63"/>
        <v>-1.6988589743718934</v>
      </c>
      <c r="AO289" s="54">
        <f t="shared" si="64"/>
        <v>0.33049473271696828</v>
      </c>
      <c r="AP289" s="54"/>
      <c r="AQ289" s="54">
        <f t="shared" si="65"/>
        <v>6.698564593301426</v>
      </c>
      <c r="AR289" s="14"/>
      <c r="AS289" s="14"/>
      <c r="AT289" s="14"/>
      <c r="AU289" s="14"/>
      <c r="AV289" s="14"/>
      <c r="AW289" s="14"/>
      <c r="AX289" s="14"/>
      <c r="AY289" s="13"/>
      <c r="AZ289" s="13"/>
      <c r="BA289" s="13"/>
      <c r="BB289" s="13"/>
      <c r="BC289" s="13"/>
      <c r="BD289" s="13"/>
      <c r="BE289" s="13"/>
      <c r="BF289" s="13"/>
      <c r="BG289" s="13"/>
      <c r="BH289" s="13"/>
      <c r="BI289" s="13"/>
      <c r="BJ289" s="13"/>
      <c r="BK289" s="13"/>
      <c r="BL289" s="13"/>
      <c r="BM289" s="13"/>
      <c r="BN289" s="13"/>
      <c r="BO289" s="13"/>
      <c r="BP289" s="13"/>
      <c r="BQ289" s="13"/>
      <c r="BR289" s="13"/>
      <c r="BS289" s="13"/>
      <c r="BT289" s="13"/>
      <c r="BU289" s="13"/>
      <c r="BV289" s="13"/>
      <c r="BW289" s="13"/>
      <c r="BX289" s="13"/>
      <c r="BY289" s="13"/>
      <c r="BZ289" s="13"/>
      <c r="CA289" s="13"/>
      <c r="CB289" s="13"/>
      <c r="CC289" s="13"/>
      <c r="CD289" s="13"/>
      <c r="CE289" s="13"/>
      <c r="CF289" s="13"/>
      <c r="CG289" s="13"/>
      <c r="CH289" s="13"/>
      <c r="CI289" s="13"/>
      <c r="CJ289" s="13"/>
      <c r="CK289" s="13"/>
      <c r="CL289" s="13"/>
      <c r="CM289" s="13"/>
      <c r="CN289" s="13"/>
      <c r="CO289" s="13"/>
      <c r="CP289" s="13"/>
      <c r="CQ289" s="13"/>
      <c r="CR289" s="13"/>
      <c r="CS289" s="13"/>
      <c r="CT289" s="13"/>
      <c r="CU289" s="13"/>
      <c r="CV289" s="13"/>
      <c r="CW289" s="13"/>
      <c r="CX289" s="13"/>
      <c r="CY289" s="13"/>
      <c r="CZ289" s="13"/>
      <c r="DA289" s="13"/>
      <c r="DB289" s="13"/>
      <c r="DC289" s="13"/>
      <c r="DD289" s="13"/>
      <c r="DE289" s="13"/>
      <c r="DF289" s="13"/>
      <c r="DG289" s="13"/>
      <c r="DH289" s="13"/>
      <c r="DI289" s="13"/>
      <c r="DJ289" s="13"/>
      <c r="DK289" s="13"/>
      <c r="DL289" s="13"/>
      <c r="DM289" s="13"/>
      <c r="DN289" s="13"/>
      <c r="DO289" s="13"/>
      <c r="DP289" s="13"/>
      <c r="DQ289" s="13"/>
      <c r="DR289" s="13"/>
      <c r="DS289" s="13"/>
      <c r="DT289" s="13"/>
      <c r="DU289" s="13"/>
      <c r="DV289" s="13"/>
      <c r="DW289" s="13"/>
      <c r="DX289" s="13"/>
      <c r="DY289" s="13"/>
      <c r="DZ289" s="13"/>
      <c r="EA289" s="13"/>
    </row>
    <row r="290" spans="1:131" x14ac:dyDescent="0.4">
      <c r="A290" s="13"/>
      <c r="B290" s="15">
        <v>1781</v>
      </c>
      <c r="C290" s="54">
        <v>-10.160427807486638</v>
      </c>
      <c r="D290" s="54"/>
      <c r="E290" s="54">
        <v>-6.9767441860465018</v>
      </c>
      <c r="F290" s="69">
        <v>2.6798498418509453</v>
      </c>
      <c r="G290" s="54">
        <v>-6.5022421524663638</v>
      </c>
      <c r="H290" s="54">
        <v>23.829489867225707</v>
      </c>
      <c r="I290" s="54">
        <v>2.8901734104046062</v>
      </c>
      <c r="J290" s="54">
        <v>18.65284974093262</v>
      </c>
      <c r="K290" s="54">
        <v>1.7475728155339931</v>
      </c>
      <c r="L290" s="54">
        <v>8.5784946270586424</v>
      </c>
      <c r="M290" s="54">
        <v>-0.79365079365079083</v>
      </c>
      <c r="N290" s="54">
        <v>11.603843311160379</v>
      </c>
      <c r="O290" s="54">
        <v>-20.487368424713313</v>
      </c>
      <c r="P290" s="54">
        <v>3.3190946984050447</v>
      </c>
      <c r="Q290" s="54">
        <v>23.456790123456784</v>
      </c>
      <c r="R290" s="54">
        <v>-7.9583345796056975</v>
      </c>
      <c r="S290" s="54">
        <v>4.3275217932752135</v>
      </c>
      <c r="T290" s="54">
        <v>-3.6191590992300839</v>
      </c>
      <c r="U290" s="54">
        <v>2.7707535047963932</v>
      </c>
      <c r="V290" s="54">
        <v>6.7716663646947062</v>
      </c>
      <c r="W290" s="54" t="s">
        <v>75</v>
      </c>
      <c r="X290" s="54">
        <v>31.049679536323005</v>
      </c>
      <c r="Y290" s="54">
        <v>-30.184256112414456</v>
      </c>
      <c r="Z290" s="54">
        <f t="shared" si="56"/>
        <v>2.6188379275954383</v>
      </c>
      <c r="AA290" s="54">
        <f t="shared" si="57"/>
        <v>2.7707535047963932</v>
      </c>
      <c r="AB290" s="54">
        <f t="shared" si="66"/>
        <v>0.44250567448539718</v>
      </c>
      <c r="AC290" s="54">
        <f t="shared" si="58"/>
        <v>31.049679536323005</v>
      </c>
      <c r="AD290" s="54">
        <f t="shared" si="59"/>
        <v>22</v>
      </c>
      <c r="AE290" s="54">
        <f t="array" ref="AE290">SUM(IF($C290:$Y290&lt;0,1,0))</f>
        <v>8</v>
      </c>
      <c r="AF290" s="54">
        <f t="shared" si="60"/>
        <v>36.363636363636367</v>
      </c>
      <c r="AG290" s="54">
        <f t="shared" si="67"/>
        <v>44.696969696969695</v>
      </c>
      <c r="AH290" s="54">
        <f t="array" ref="AH290">SUM(IF($C290:$Y290&gt;20,1,0))</f>
        <v>4</v>
      </c>
      <c r="AI290" s="54">
        <f t="shared" si="61"/>
        <v>18.181818181818183</v>
      </c>
      <c r="AJ290" s="54">
        <f t="shared" si="68"/>
        <v>15.909090909090908</v>
      </c>
      <c r="AK290" s="54">
        <f t="array" ref="AK290">SUM(IF($C290:$Y290&gt;40,1,0))</f>
        <v>1</v>
      </c>
      <c r="AL290" s="54">
        <f t="shared" si="62"/>
        <v>4.5454545454545459</v>
      </c>
      <c r="AM290" s="54">
        <f t="shared" si="69"/>
        <v>7.575757575757577</v>
      </c>
      <c r="AN290" s="54">
        <f t="shared" si="63"/>
        <v>4.6674345913476989</v>
      </c>
      <c r="AO290" s="54">
        <f t="shared" si="64"/>
        <v>3.1046340544048254</v>
      </c>
      <c r="AP290" s="54"/>
      <c r="AQ290" s="54">
        <f t="shared" si="65"/>
        <v>23.829489867225707</v>
      </c>
      <c r="AR290" s="14"/>
      <c r="AS290" s="14"/>
      <c r="AT290" s="14"/>
      <c r="AU290" s="14"/>
      <c r="AV290" s="14"/>
      <c r="AW290" s="14"/>
      <c r="AX290" s="14"/>
      <c r="AY290" s="13"/>
      <c r="AZ290" s="13"/>
      <c r="BA290" s="13"/>
      <c r="BB290" s="13"/>
      <c r="BC290" s="13"/>
      <c r="BD290" s="13"/>
      <c r="BE290" s="13"/>
      <c r="BF290" s="13"/>
      <c r="BG290" s="13"/>
      <c r="BH290" s="13"/>
      <c r="BI290" s="13"/>
      <c r="BJ290" s="13"/>
      <c r="BK290" s="13"/>
      <c r="BL290" s="13"/>
      <c r="BM290" s="13"/>
      <c r="BN290" s="13"/>
      <c r="BO290" s="13"/>
      <c r="BP290" s="13"/>
      <c r="BQ290" s="13"/>
      <c r="BR290" s="13"/>
      <c r="BS290" s="13"/>
      <c r="BT290" s="13"/>
      <c r="BU290" s="13"/>
      <c r="BV290" s="13"/>
      <c r="BW290" s="13"/>
      <c r="BX290" s="13"/>
      <c r="BY290" s="13"/>
      <c r="BZ290" s="13"/>
      <c r="CA290" s="13"/>
      <c r="CB290" s="13"/>
      <c r="CC290" s="13"/>
      <c r="CD290" s="13"/>
      <c r="CE290" s="13"/>
      <c r="CF290" s="13"/>
      <c r="CG290" s="13"/>
      <c r="CH290" s="13"/>
      <c r="CI290" s="13"/>
      <c r="CJ290" s="13"/>
      <c r="CK290" s="13"/>
      <c r="CL290" s="13"/>
      <c r="CM290" s="13"/>
      <c r="CN290" s="13"/>
      <c r="CO290" s="13"/>
      <c r="CP290" s="13"/>
      <c r="CQ290" s="13"/>
      <c r="CR290" s="13"/>
      <c r="CS290" s="13"/>
      <c r="CT290" s="13"/>
      <c r="CU290" s="13"/>
      <c r="CV290" s="13"/>
      <c r="CW290" s="13"/>
      <c r="CX290" s="13"/>
      <c r="CY290" s="13"/>
      <c r="CZ290" s="13"/>
      <c r="DA290" s="13"/>
      <c r="DB290" s="13"/>
      <c r="DC290" s="13"/>
      <c r="DD290" s="13"/>
      <c r="DE290" s="13"/>
      <c r="DF290" s="13"/>
      <c r="DG290" s="13"/>
      <c r="DH290" s="13"/>
      <c r="DI290" s="13"/>
      <c r="DJ290" s="13"/>
      <c r="DK290" s="13"/>
      <c r="DL290" s="13"/>
      <c r="DM290" s="13"/>
      <c r="DN290" s="13"/>
      <c r="DO290" s="13"/>
      <c r="DP290" s="13"/>
      <c r="DQ290" s="13"/>
      <c r="DR290" s="13"/>
      <c r="DS290" s="13"/>
      <c r="DT290" s="13"/>
      <c r="DU290" s="13"/>
      <c r="DV290" s="13"/>
      <c r="DW290" s="13"/>
      <c r="DX290" s="13"/>
      <c r="DY290" s="13"/>
      <c r="DZ290" s="13"/>
      <c r="EA290" s="13"/>
    </row>
    <row r="291" spans="1:131" x14ac:dyDescent="0.4">
      <c r="A291" s="13"/>
      <c r="B291" s="15">
        <v>1782</v>
      </c>
      <c r="C291" s="54">
        <v>17.857142857142861</v>
      </c>
      <c r="D291" s="54"/>
      <c r="E291" s="54">
        <v>65</v>
      </c>
      <c r="F291" s="69">
        <v>-1.1576765058153526</v>
      </c>
      <c r="G291" s="54">
        <v>15.34772182254196</v>
      </c>
      <c r="H291" s="54">
        <v>5.0790067720090315</v>
      </c>
      <c r="I291" s="54">
        <v>7.4438202247190999</v>
      </c>
      <c r="J291" s="54">
        <v>-6.9868995633187714</v>
      </c>
      <c r="K291" s="54">
        <v>26.71755725190841</v>
      </c>
      <c r="L291" s="54">
        <v>8.1853132037454692</v>
      </c>
      <c r="M291" s="54">
        <v>28</v>
      </c>
      <c r="N291" s="54">
        <v>36.821192052980138</v>
      </c>
      <c r="O291" s="54">
        <v>-17.128367427524068</v>
      </c>
      <c r="P291" s="54">
        <v>-22.897917624646919</v>
      </c>
      <c r="Q291" s="54">
        <v>-21</v>
      </c>
      <c r="R291" s="54">
        <v>-13.271776765676236</v>
      </c>
      <c r="S291" s="54">
        <v>0.99160945842868087</v>
      </c>
      <c r="T291" s="54">
        <v>-2.84800054751405</v>
      </c>
      <c r="U291" s="54">
        <v>-3.602313059007709</v>
      </c>
      <c r="V291" s="54">
        <v>14.692884601047451</v>
      </c>
      <c r="W291" s="54" t="s">
        <v>75</v>
      </c>
      <c r="X291" s="54">
        <v>6.0027911840314641</v>
      </c>
      <c r="Y291" s="54">
        <v>-25.903707581967783</v>
      </c>
      <c r="Z291" s="54">
        <f t="shared" si="56"/>
        <v>5.5877323977658895</v>
      </c>
      <c r="AA291" s="54">
        <f t="shared" si="57"/>
        <v>5.0790067720090315</v>
      </c>
      <c r="AB291" s="54">
        <f t="shared" si="66"/>
        <v>1.87195986461244</v>
      </c>
      <c r="AC291" s="54">
        <f t="shared" si="58"/>
        <v>65</v>
      </c>
      <c r="AD291" s="54">
        <f t="shared" si="59"/>
        <v>22</v>
      </c>
      <c r="AE291" s="54">
        <f t="array" ref="AE291">SUM(IF($C291:$Y291&lt;0,1,0))</f>
        <v>9</v>
      </c>
      <c r="AF291" s="54">
        <f t="shared" si="60"/>
        <v>40.909090909090907</v>
      </c>
      <c r="AG291" s="54">
        <f t="shared" si="67"/>
        <v>40.909090909090914</v>
      </c>
      <c r="AH291" s="54">
        <f t="array" ref="AH291">SUM(IF($C291:$Y291&gt;20,1,0))</f>
        <v>5</v>
      </c>
      <c r="AI291" s="54">
        <f t="shared" si="61"/>
        <v>22.727272727272727</v>
      </c>
      <c r="AJ291" s="54">
        <f t="shared" si="68"/>
        <v>17.424242424242422</v>
      </c>
      <c r="AK291" s="54">
        <f t="array" ref="AK291">SUM(IF($C291:$Y291&gt;40,1,0))</f>
        <v>2</v>
      </c>
      <c r="AL291" s="54">
        <f t="shared" si="62"/>
        <v>9.0909090909090917</v>
      </c>
      <c r="AM291" s="54">
        <f t="shared" si="69"/>
        <v>7.575757575757577</v>
      </c>
      <c r="AN291" s="54">
        <f t="shared" si="63"/>
        <v>3.2959702070965315</v>
      </c>
      <c r="AO291" s="54">
        <f t="shared" si="64"/>
        <v>3.0353081152188559</v>
      </c>
      <c r="AP291" s="54"/>
      <c r="AQ291" s="54">
        <f t="shared" si="65"/>
        <v>36.821192052980138</v>
      </c>
      <c r="AR291" s="14"/>
      <c r="AS291" s="14"/>
      <c r="AT291" s="14"/>
      <c r="AU291" s="14"/>
      <c r="AV291" s="14"/>
      <c r="AW291" s="14"/>
      <c r="AX291" s="14"/>
      <c r="AY291" s="13"/>
      <c r="AZ291" s="13"/>
      <c r="BA291" s="13"/>
      <c r="BB291" s="13"/>
      <c r="BC291" s="13"/>
      <c r="BD291" s="13"/>
      <c r="BE291" s="13"/>
      <c r="BF291" s="13"/>
      <c r="BG291" s="13"/>
      <c r="BH291" s="13"/>
      <c r="BI291" s="13"/>
      <c r="BJ291" s="13"/>
      <c r="BK291" s="13"/>
      <c r="BL291" s="13"/>
      <c r="BM291" s="13"/>
      <c r="BN291" s="13"/>
      <c r="BO291" s="13"/>
      <c r="BP291" s="13"/>
      <c r="BQ291" s="13"/>
      <c r="BR291" s="13"/>
      <c r="BS291" s="13"/>
      <c r="BT291" s="13"/>
      <c r="BU291" s="13"/>
      <c r="BV291" s="13"/>
      <c r="BW291" s="13"/>
      <c r="BX291" s="13"/>
      <c r="BY291" s="13"/>
      <c r="BZ291" s="13"/>
      <c r="CA291" s="13"/>
      <c r="CB291" s="13"/>
      <c r="CC291" s="13"/>
      <c r="CD291" s="13"/>
      <c r="CE291" s="13"/>
      <c r="CF291" s="13"/>
      <c r="CG291" s="13"/>
      <c r="CH291" s="13"/>
      <c r="CI291" s="13"/>
      <c r="CJ291" s="13"/>
      <c r="CK291" s="13"/>
      <c r="CL291" s="13"/>
      <c r="CM291" s="13"/>
      <c r="CN291" s="13"/>
      <c r="CO291" s="13"/>
      <c r="CP291" s="13"/>
      <c r="CQ291" s="13"/>
      <c r="CR291" s="13"/>
      <c r="CS291" s="13"/>
      <c r="CT291" s="13"/>
      <c r="CU291" s="13"/>
      <c r="CV291" s="13"/>
      <c r="CW291" s="13"/>
      <c r="CX291" s="13"/>
      <c r="CY291" s="13"/>
      <c r="CZ291" s="13"/>
      <c r="DA291" s="13"/>
      <c r="DB291" s="13"/>
      <c r="DC291" s="13"/>
      <c r="DD291" s="13"/>
      <c r="DE291" s="13"/>
      <c r="DF291" s="13"/>
      <c r="DG291" s="13"/>
      <c r="DH291" s="13"/>
      <c r="DI291" s="13"/>
      <c r="DJ291" s="13"/>
      <c r="DK291" s="13"/>
      <c r="DL291" s="13"/>
      <c r="DM291" s="13"/>
      <c r="DN291" s="13"/>
      <c r="DO291" s="13"/>
      <c r="DP291" s="13"/>
      <c r="DQ291" s="13"/>
      <c r="DR291" s="13"/>
      <c r="DS291" s="13"/>
      <c r="DT291" s="13"/>
      <c r="DU291" s="13"/>
      <c r="DV291" s="13"/>
      <c r="DW291" s="13"/>
      <c r="DX291" s="13"/>
      <c r="DY291" s="13"/>
      <c r="DZ291" s="13"/>
      <c r="EA291" s="13"/>
    </row>
    <row r="292" spans="1:131" x14ac:dyDescent="0.4">
      <c r="A292" s="13"/>
      <c r="B292" s="15">
        <v>1783</v>
      </c>
      <c r="C292" s="54">
        <v>3.5353535353535248</v>
      </c>
      <c r="D292" s="54"/>
      <c r="E292" s="54">
        <v>18.181818181818187</v>
      </c>
      <c r="F292" s="69">
        <v>-5.5585297803689038</v>
      </c>
      <c r="G292" s="54">
        <v>11.642411642411643</v>
      </c>
      <c r="H292" s="54">
        <v>21.37486573576799</v>
      </c>
      <c r="I292" s="54">
        <v>7.8431372549019551</v>
      </c>
      <c r="J292" s="54">
        <v>-13.145539906103288</v>
      </c>
      <c r="K292" s="54">
        <v>7.0783132530120252</v>
      </c>
      <c r="L292" s="54">
        <v>-9.5413702603924229</v>
      </c>
      <c r="M292" s="54">
        <v>6.2499999409176832</v>
      </c>
      <c r="N292" s="54">
        <v>-43.514036786060018</v>
      </c>
      <c r="O292" s="54">
        <v>-5.0313712500100083</v>
      </c>
      <c r="P292" s="54">
        <v>0.58672240381266028</v>
      </c>
      <c r="Q292" s="54">
        <v>31.645569620253156</v>
      </c>
      <c r="R292" s="54">
        <v>5.0836523779762777</v>
      </c>
      <c r="S292" s="54">
        <v>8.3365381507933964</v>
      </c>
      <c r="T292" s="54">
        <v>-18.972439109241144</v>
      </c>
      <c r="U292" s="54">
        <v>1.144156484968831</v>
      </c>
      <c r="V292" s="54">
        <v>-10.327701364501108</v>
      </c>
      <c r="W292" s="54">
        <v>-1.4285714285714235</v>
      </c>
      <c r="X292" s="54">
        <v>12.417204131999139</v>
      </c>
      <c r="Y292" s="54">
        <v>-13.112875386422282</v>
      </c>
      <c r="Z292" s="54">
        <f t="shared" si="56"/>
        <v>0.65851397465072137</v>
      </c>
      <c r="AA292" s="54">
        <f t="shared" si="57"/>
        <v>2.3397550101611779</v>
      </c>
      <c r="AB292" s="54">
        <f t="shared" si="66"/>
        <v>2.2288237630932248</v>
      </c>
      <c r="AC292" s="54">
        <f t="shared" si="58"/>
        <v>31.645569620253156</v>
      </c>
      <c r="AD292" s="54">
        <f t="shared" si="59"/>
        <v>22</v>
      </c>
      <c r="AE292" s="54">
        <f t="array" ref="AE292">SUM(IF($C292:$Y292&lt;0,1,0))</f>
        <v>9</v>
      </c>
      <c r="AF292" s="54">
        <f t="shared" si="60"/>
        <v>40.909090909090907</v>
      </c>
      <c r="AG292" s="54">
        <f t="shared" si="67"/>
        <v>40.909090909090914</v>
      </c>
      <c r="AH292" s="54">
        <f t="array" ref="AH292">SUM(IF($C292:$Y292&gt;20,1,0))</f>
        <v>2</v>
      </c>
      <c r="AI292" s="54">
        <f t="shared" si="61"/>
        <v>9.0909090909090917</v>
      </c>
      <c r="AJ292" s="54">
        <f t="shared" si="68"/>
        <v>15.909090909090912</v>
      </c>
      <c r="AK292" s="54">
        <f t="array" ref="AK292">SUM(IF($C292:$Y292&gt;40,1,0))</f>
        <v>0</v>
      </c>
      <c r="AL292" s="54">
        <f t="shared" si="62"/>
        <v>0</v>
      </c>
      <c r="AM292" s="54">
        <f t="shared" si="69"/>
        <v>5.3030303030303036</v>
      </c>
      <c r="AN292" s="54">
        <f t="shared" si="63"/>
        <v>1.6464544569222963</v>
      </c>
      <c r="AO292" s="54">
        <f t="shared" si="64"/>
        <v>5.6668261594469804</v>
      </c>
      <c r="AP292" s="54"/>
      <c r="AQ292" s="54">
        <f t="shared" si="65"/>
        <v>31.645569620253156</v>
      </c>
      <c r="AR292" s="14"/>
      <c r="AS292" s="14"/>
      <c r="AT292" s="14"/>
      <c r="AU292" s="14"/>
      <c r="AV292" s="14"/>
      <c r="AW292" s="14"/>
      <c r="AX292" s="14"/>
      <c r="AY292" s="13"/>
      <c r="AZ292" s="13"/>
      <c r="BA292" s="13"/>
      <c r="BB292" s="13"/>
      <c r="BC292" s="13"/>
      <c r="BD292" s="13"/>
      <c r="BE292" s="13"/>
      <c r="BF292" s="13"/>
      <c r="BG292" s="13"/>
      <c r="BH292" s="13"/>
      <c r="BI292" s="13"/>
      <c r="BJ292" s="13"/>
      <c r="BK292" s="13"/>
      <c r="BL292" s="13"/>
      <c r="BM292" s="13"/>
      <c r="BN292" s="13"/>
      <c r="BO292" s="13"/>
      <c r="BP292" s="13"/>
      <c r="BQ292" s="13"/>
      <c r="BR292" s="13"/>
      <c r="BS292" s="13"/>
      <c r="BT292" s="13"/>
      <c r="BU292" s="13"/>
      <c r="BV292" s="13"/>
      <c r="BW292" s="13"/>
      <c r="BX292" s="13"/>
      <c r="BY292" s="13"/>
      <c r="BZ292" s="13"/>
      <c r="CA292" s="13"/>
      <c r="CB292" s="13"/>
      <c r="CC292" s="13"/>
      <c r="CD292" s="13"/>
      <c r="CE292" s="13"/>
      <c r="CF292" s="13"/>
      <c r="CG292" s="13"/>
      <c r="CH292" s="13"/>
      <c r="CI292" s="13"/>
      <c r="CJ292" s="13"/>
      <c r="CK292" s="13"/>
      <c r="CL292" s="13"/>
      <c r="CM292" s="13"/>
      <c r="CN292" s="13"/>
      <c r="CO292" s="13"/>
      <c r="CP292" s="13"/>
      <c r="CQ292" s="13"/>
      <c r="CR292" s="13"/>
      <c r="CS292" s="13"/>
      <c r="CT292" s="13"/>
      <c r="CU292" s="13"/>
      <c r="CV292" s="13"/>
      <c r="CW292" s="13"/>
      <c r="CX292" s="13"/>
      <c r="CY292" s="13"/>
      <c r="CZ292" s="13"/>
      <c r="DA292" s="13"/>
      <c r="DB292" s="13"/>
      <c r="DC292" s="13"/>
      <c r="DD292" s="13"/>
      <c r="DE292" s="13"/>
      <c r="DF292" s="13"/>
      <c r="DG292" s="13"/>
      <c r="DH292" s="13"/>
      <c r="DI292" s="13"/>
      <c r="DJ292" s="13"/>
      <c r="DK292" s="13"/>
      <c r="DL292" s="13"/>
      <c r="DM292" s="13"/>
      <c r="DN292" s="13"/>
      <c r="DO292" s="13"/>
      <c r="DP292" s="13"/>
      <c r="DQ292" s="13"/>
      <c r="DR292" s="13"/>
      <c r="DS292" s="13"/>
      <c r="DT292" s="13"/>
      <c r="DU292" s="13"/>
      <c r="DV292" s="13"/>
      <c r="DW292" s="13"/>
      <c r="DX292" s="13"/>
      <c r="DY292" s="13"/>
      <c r="DZ292" s="13"/>
      <c r="EA292" s="13"/>
    </row>
    <row r="293" spans="1:131" x14ac:dyDescent="0.4">
      <c r="A293" s="13"/>
      <c r="B293" s="15">
        <v>1784</v>
      </c>
      <c r="C293" s="54">
        <v>-13.658536585365844</v>
      </c>
      <c r="D293" s="54"/>
      <c r="E293" s="54">
        <v>12.820512820512819</v>
      </c>
      <c r="F293" s="69">
        <v>-0.94365113017155222</v>
      </c>
      <c r="G293" s="54">
        <v>-8.3798882681564208</v>
      </c>
      <c r="H293" s="54">
        <v>5.0884955752212413</v>
      </c>
      <c r="I293" s="54">
        <v>1.3333333333333197</v>
      </c>
      <c r="J293" s="54">
        <v>2.522522522522519</v>
      </c>
      <c r="K293" s="54">
        <v>-4.2194092827004148</v>
      </c>
      <c r="L293" s="54">
        <v>-0.43813155133543003</v>
      </c>
      <c r="M293" s="54">
        <v>-21.064947366942878</v>
      </c>
      <c r="N293" s="54">
        <v>7.7120822622108065</v>
      </c>
      <c r="O293" s="54">
        <v>38.407714946683697</v>
      </c>
      <c r="P293" s="54">
        <v>-1.1621161188073252</v>
      </c>
      <c r="Q293" s="54">
        <v>0</v>
      </c>
      <c r="R293" s="54">
        <v>-4.3135041539654972</v>
      </c>
      <c r="S293" s="54">
        <v>-1.4605954498739251</v>
      </c>
      <c r="T293" s="54">
        <v>3.9669585205816356</v>
      </c>
      <c r="U293" s="54">
        <v>-14.473419309906745</v>
      </c>
      <c r="V293" s="54">
        <v>-3.2380288338208496</v>
      </c>
      <c r="W293" s="54">
        <v>8.6956521739130377</v>
      </c>
      <c r="X293" s="54">
        <v>-5.7982667457040833</v>
      </c>
      <c r="Y293" s="54">
        <v>-4.3954518971413998</v>
      </c>
      <c r="Z293" s="54">
        <f t="shared" si="56"/>
        <v>-0.13630338813242238</v>
      </c>
      <c r="AA293" s="54">
        <f t="shared" si="57"/>
        <v>-1.0528836244894388</v>
      </c>
      <c r="AB293" s="54">
        <f t="shared" si="66"/>
        <v>1.695551404993483</v>
      </c>
      <c r="AC293" s="54">
        <f t="shared" si="58"/>
        <v>38.407714946683697</v>
      </c>
      <c r="AD293" s="54">
        <f t="shared" si="59"/>
        <v>22</v>
      </c>
      <c r="AE293" s="54">
        <f t="array" ref="AE293">SUM(IF($C293:$Y293&lt;0,1,0))</f>
        <v>13</v>
      </c>
      <c r="AF293" s="54">
        <f t="shared" si="60"/>
        <v>59.090909090909093</v>
      </c>
      <c r="AG293" s="54">
        <f t="shared" si="67"/>
        <v>44.696969696969695</v>
      </c>
      <c r="AH293" s="54">
        <f t="array" ref="AH293">SUM(IF($C293:$Y293&gt;20,1,0))</f>
        <v>1</v>
      </c>
      <c r="AI293" s="54">
        <f t="shared" si="61"/>
        <v>4.5454545454545459</v>
      </c>
      <c r="AJ293" s="54">
        <f t="shared" si="68"/>
        <v>13.636363636363638</v>
      </c>
      <c r="AK293" s="54">
        <f t="array" ref="AK293">SUM(IF($C293:$Y293&gt;40,1,0))</f>
        <v>0</v>
      </c>
      <c r="AL293" s="54">
        <f t="shared" si="62"/>
        <v>0</v>
      </c>
      <c r="AM293" s="54">
        <f t="shared" si="69"/>
        <v>3.7878787878787876</v>
      </c>
      <c r="AN293" s="54">
        <f t="shared" si="63"/>
        <v>0.93442180842986722</v>
      </c>
      <c r="AO293" s="54">
        <f t="shared" si="64"/>
        <v>-0.69089134075349112</v>
      </c>
      <c r="AP293" s="54"/>
      <c r="AQ293" s="54">
        <f t="shared" si="65"/>
        <v>38.407714946683697</v>
      </c>
      <c r="AR293" s="14"/>
      <c r="AS293" s="14"/>
      <c r="AT293" s="14"/>
      <c r="AU293" s="14"/>
      <c r="AV293" s="14"/>
      <c r="AW293" s="14"/>
      <c r="AX293" s="14"/>
      <c r="AY293" s="13"/>
      <c r="AZ293" s="13"/>
      <c r="BA293" s="13"/>
      <c r="BB293" s="13"/>
      <c r="BC293" s="13"/>
      <c r="BD293" s="13"/>
      <c r="BE293" s="13"/>
      <c r="BF293" s="13"/>
      <c r="BG293" s="13"/>
      <c r="BH293" s="13"/>
      <c r="BI293" s="13"/>
      <c r="BJ293" s="13"/>
      <c r="BK293" s="13"/>
      <c r="BL293" s="13"/>
      <c r="BM293" s="13"/>
      <c r="BN293" s="13"/>
      <c r="BO293" s="13"/>
      <c r="BP293" s="13"/>
      <c r="BQ293" s="13"/>
      <c r="BR293" s="13"/>
      <c r="BS293" s="13"/>
      <c r="BT293" s="13"/>
      <c r="BU293" s="13"/>
      <c r="BV293" s="13"/>
      <c r="BW293" s="13"/>
      <c r="BX293" s="13"/>
      <c r="BY293" s="13"/>
      <c r="BZ293" s="13"/>
      <c r="CA293" s="13"/>
      <c r="CB293" s="13"/>
      <c r="CC293" s="13"/>
      <c r="CD293" s="13"/>
      <c r="CE293" s="13"/>
      <c r="CF293" s="13"/>
      <c r="CG293" s="13"/>
      <c r="CH293" s="13"/>
      <c r="CI293" s="13"/>
      <c r="CJ293" s="13"/>
      <c r="CK293" s="13"/>
      <c r="CL293" s="13"/>
      <c r="CM293" s="13"/>
      <c r="CN293" s="13"/>
      <c r="CO293" s="13"/>
      <c r="CP293" s="13"/>
      <c r="CQ293" s="13"/>
      <c r="CR293" s="13"/>
      <c r="CS293" s="13"/>
      <c r="CT293" s="13"/>
      <c r="CU293" s="13"/>
      <c r="CV293" s="13"/>
      <c r="CW293" s="13"/>
      <c r="CX293" s="13"/>
      <c r="CY293" s="13"/>
      <c r="CZ293" s="13"/>
      <c r="DA293" s="13"/>
      <c r="DB293" s="13"/>
      <c r="DC293" s="13"/>
      <c r="DD293" s="13"/>
      <c r="DE293" s="13"/>
      <c r="DF293" s="13"/>
      <c r="DG293" s="13"/>
      <c r="DH293" s="13"/>
      <c r="DI293" s="13"/>
      <c r="DJ293" s="13"/>
      <c r="DK293" s="13"/>
      <c r="DL293" s="13"/>
      <c r="DM293" s="13"/>
      <c r="DN293" s="13"/>
      <c r="DO293" s="13"/>
      <c r="DP293" s="13"/>
      <c r="DQ293" s="13"/>
      <c r="DR293" s="13"/>
      <c r="DS293" s="13"/>
      <c r="DT293" s="13"/>
      <c r="DU293" s="13"/>
      <c r="DV293" s="13"/>
      <c r="DW293" s="13"/>
      <c r="DX293" s="13"/>
      <c r="DY293" s="13"/>
      <c r="DZ293" s="13"/>
      <c r="EA293" s="13"/>
    </row>
    <row r="294" spans="1:131" x14ac:dyDescent="0.4">
      <c r="A294" s="13"/>
      <c r="B294" s="15">
        <v>1785</v>
      </c>
      <c r="C294" s="54">
        <v>18.07909604519773</v>
      </c>
      <c r="D294" s="54"/>
      <c r="E294" s="54">
        <v>-47.727272727272727</v>
      </c>
      <c r="F294" s="69">
        <v>2.9786137949954439</v>
      </c>
      <c r="G294" s="54">
        <v>-5.4878048780487854</v>
      </c>
      <c r="H294" s="54">
        <v>2.3157894736842044</v>
      </c>
      <c r="I294" s="54">
        <v>-15.071770334928225</v>
      </c>
      <c r="J294" s="54">
        <v>39.19156414762741</v>
      </c>
      <c r="K294" s="54">
        <v>-7.489383450616927</v>
      </c>
      <c r="L294" s="54">
        <v>0.55765136031866724</v>
      </c>
      <c r="M294" s="54">
        <v>12.365307465545804</v>
      </c>
      <c r="N294" s="54">
        <v>3.9777247414478856</v>
      </c>
      <c r="O294" s="54">
        <v>7.200993377483444</v>
      </c>
      <c r="P294" s="54">
        <v>11.507850129672022</v>
      </c>
      <c r="Q294" s="54">
        <v>24.03846153846154</v>
      </c>
      <c r="R294" s="54">
        <v>13.026634438295526</v>
      </c>
      <c r="S294" s="54">
        <v>-4.7561373076247238</v>
      </c>
      <c r="T294" s="54">
        <v>7.3098549937245014</v>
      </c>
      <c r="U294" s="54">
        <v>25.927576580931479</v>
      </c>
      <c r="V294" s="54">
        <v>23.674464840830023</v>
      </c>
      <c r="W294" s="54">
        <v>1.3333333333333419</v>
      </c>
      <c r="X294" s="54">
        <v>-16.097287290895245</v>
      </c>
      <c r="Y294" s="54">
        <v>-5.5289090850851794</v>
      </c>
      <c r="Z294" s="54">
        <f t="shared" si="56"/>
        <v>4.1511977812307821</v>
      </c>
      <c r="AA294" s="54">
        <f t="shared" si="57"/>
        <v>3.4781692682216647</v>
      </c>
      <c r="AB294" s="54">
        <f t="shared" si="66"/>
        <v>2.1575492772359661</v>
      </c>
      <c r="AC294" s="54">
        <f t="shared" si="58"/>
        <v>39.19156414762741</v>
      </c>
      <c r="AD294" s="54">
        <f t="shared" si="59"/>
        <v>22</v>
      </c>
      <c r="AE294" s="54">
        <f t="array" ref="AE294">SUM(IF($C294:$Y294&lt;0,1,0))</f>
        <v>7</v>
      </c>
      <c r="AF294" s="54">
        <f t="shared" si="60"/>
        <v>31.818181818181817</v>
      </c>
      <c r="AG294" s="54">
        <f t="shared" si="67"/>
        <v>43.181818181818187</v>
      </c>
      <c r="AH294" s="54">
        <f t="array" ref="AH294">SUM(IF($C294:$Y294&gt;20,1,0))</f>
        <v>4</v>
      </c>
      <c r="AI294" s="54">
        <f t="shared" si="61"/>
        <v>18.181818181818183</v>
      </c>
      <c r="AJ294" s="54">
        <f t="shared" si="68"/>
        <v>14.393939393939396</v>
      </c>
      <c r="AK294" s="54">
        <f t="array" ref="AK294">SUM(IF($C294:$Y294&gt;40,1,0))</f>
        <v>0</v>
      </c>
      <c r="AL294" s="54">
        <f t="shared" si="62"/>
        <v>0</v>
      </c>
      <c r="AM294" s="54">
        <f t="shared" si="69"/>
        <v>3.0303030303030307</v>
      </c>
      <c r="AN294" s="54">
        <f t="shared" si="63"/>
        <v>6.0253924640223788</v>
      </c>
      <c r="AO294" s="54">
        <f t="shared" si="64"/>
        <v>3.4781692682216647</v>
      </c>
      <c r="AP294" s="54"/>
      <c r="AQ294" s="54">
        <f t="shared" si="65"/>
        <v>39.19156414762741</v>
      </c>
      <c r="AR294" s="14"/>
      <c r="AS294" s="14"/>
      <c r="AT294" s="14"/>
      <c r="AU294" s="14"/>
      <c r="AV294" s="14"/>
      <c r="AW294" s="14"/>
      <c r="AX294" s="14"/>
      <c r="AY294" s="13"/>
      <c r="AZ294" s="13"/>
      <c r="BA294" s="13"/>
      <c r="BB294" s="13"/>
      <c r="BC294" s="13"/>
      <c r="BD294" s="13"/>
      <c r="BE294" s="13"/>
      <c r="BF294" s="13"/>
      <c r="BG294" s="13"/>
      <c r="BH294" s="13"/>
      <c r="BI294" s="13"/>
      <c r="BJ294" s="13"/>
      <c r="BK294" s="13"/>
      <c r="BL294" s="13"/>
      <c r="BM294" s="13"/>
      <c r="BN294" s="13"/>
      <c r="BO294" s="13"/>
      <c r="BP294" s="13"/>
      <c r="BQ294" s="13"/>
      <c r="BR294" s="13"/>
      <c r="BS294" s="13"/>
      <c r="BT294" s="13"/>
      <c r="BU294" s="13"/>
      <c r="BV294" s="13"/>
      <c r="BW294" s="13"/>
      <c r="BX294" s="13"/>
      <c r="BY294" s="13"/>
      <c r="BZ294" s="13"/>
      <c r="CA294" s="13"/>
      <c r="CB294" s="13"/>
      <c r="CC294" s="13"/>
      <c r="CD294" s="13"/>
      <c r="CE294" s="13"/>
      <c r="CF294" s="13"/>
      <c r="CG294" s="13"/>
      <c r="CH294" s="13"/>
      <c r="CI294" s="13"/>
      <c r="CJ294" s="13"/>
      <c r="CK294" s="13"/>
      <c r="CL294" s="13"/>
      <c r="CM294" s="13"/>
      <c r="CN294" s="13"/>
      <c r="CO294" s="13"/>
      <c r="CP294" s="13"/>
      <c r="CQ294" s="13"/>
      <c r="CR294" s="13"/>
      <c r="CS294" s="13"/>
      <c r="CT294" s="13"/>
      <c r="CU294" s="13"/>
      <c r="CV294" s="13"/>
      <c r="CW294" s="13"/>
      <c r="CX294" s="13"/>
      <c r="CY294" s="13"/>
      <c r="CZ294" s="13"/>
      <c r="DA294" s="13"/>
      <c r="DB294" s="13"/>
      <c r="DC294" s="13"/>
      <c r="DD294" s="13"/>
      <c r="DE294" s="13"/>
      <c r="DF294" s="13"/>
      <c r="DG294" s="13"/>
      <c r="DH294" s="13"/>
      <c r="DI294" s="13"/>
      <c r="DJ294" s="13"/>
      <c r="DK294" s="13"/>
      <c r="DL294" s="13"/>
      <c r="DM294" s="13"/>
      <c r="DN294" s="13"/>
      <c r="DO294" s="13"/>
      <c r="DP294" s="13"/>
      <c r="DQ294" s="13"/>
      <c r="DR294" s="13"/>
      <c r="DS294" s="13"/>
      <c r="DT294" s="13"/>
      <c r="DU294" s="13"/>
      <c r="DV294" s="13"/>
      <c r="DW294" s="13"/>
      <c r="DX294" s="13"/>
      <c r="DY294" s="13"/>
      <c r="DZ294" s="13"/>
      <c r="EA294" s="13"/>
    </row>
    <row r="295" spans="1:131" x14ac:dyDescent="0.4">
      <c r="A295" s="13"/>
      <c r="B295" s="15">
        <v>1786</v>
      </c>
      <c r="C295" s="54">
        <v>25.837320574162682</v>
      </c>
      <c r="D295" s="54"/>
      <c r="E295" s="54">
        <v>-10.869565217391308</v>
      </c>
      <c r="F295" s="69">
        <v>-0.12791772178004646</v>
      </c>
      <c r="G295" s="54">
        <v>0.21505376344086446</v>
      </c>
      <c r="H295" s="54">
        <v>-2.7983539094650234</v>
      </c>
      <c r="I295" s="54">
        <v>7.0422535211267512</v>
      </c>
      <c r="J295" s="54">
        <v>-8.8383838383838338</v>
      </c>
      <c r="K295" s="54">
        <v>-4.6849757673667174</v>
      </c>
      <c r="L295" s="54">
        <v>6.9538025035754014</v>
      </c>
      <c r="M295" s="54">
        <v>-1.2216001859517545</v>
      </c>
      <c r="N295" s="54">
        <v>24.48355011476664</v>
      </c>
      <c r="O295" s="54">
        <v>-13.640136671853092</v>
      </c>
      <c r="P295" s="54">
        <v>14.336936366484757</v>
      </c>
      <c r="Q295" s="54">
        <v>-16.279069767441857</v>
      </c>
      <c r="R295" s="54">
        <v>11.86429999538985</v>
      </c>
      <c r="S295" s="54">
        <v>-0.89064805356940202</v>
      </c>
      <c r="T295" s="54">
        <v>1.5825836942085867</v>
      </c>
      <c r="U295" s="54">
        <v>-23.862379096967764</v>
      </c>
      <c r="V295" s="54">
        <v>-18.782074203005706</v>
      </c>
      <c r="W295" s="54">
        <v>44.736842105263165</v>
      </c>
      <c r="X295" s="54">
        <v>-0.90709191456618266</v>
      </c>
      <c r="Y295" s="54">
        <v>-1.6790605691365961</v>
      </c>
      <c r="Z295" s="54">
        <f t="shared" si="56"/>
        <v>1.4759720782517911</v>
      </c>
      <c r="AA295" s="54">
        <f t="shared" si="57"/>
        <v>-0.89886998406779228</v>
      </c>
      <c r="AB295" s="54">
        <f t="shared" si="66"/>
        <v>1.9526551577718394</v>
      </c>
      <c r="AC295" s="54">
        <f t="shared" si="58"/>
        <v>44.736842105263165</v>
      </c>
      <c r="AD295" s="54">
        <f t="shared" si="59"/>
        <v>22</v>
      </c>
      <c r="AE295" s="54">
        <f t="array" ref="AE295">SUM(IF($C295:$Y295&lt;0,1,0))</f>
        <v>13</v>
      </c>
      <c r="AF295" s="54">
        <f t="shared" si="60"/>
        <v>59.090909090909093</v>
      </c>
      <c r="AG295" s="54">
        <f t="shared" si="67"/>
        <v>44.696969696969695</v>
      </c>
      <c r="AH295" s="54">
        <f t="array" ref="AH295">SUM(IF($C295:$Y295&gt;20,1,0))</f>
        <v>3</v>
      </c>
      <c r="AI295" s="54">
        <f t="shared" si="61"/>
        <v>13.636363636363635</v>
      </c>
      <c r="AJ295" s="54">
        <f t="shared" si="68"/>
        <v>14.393939393939396</v>
      </c>
      <c r="AK295" s="54">
        <f t="array" ref="AK295">SUM(IF($C295:$Y295&gt;40,1,0))</f>
        <v>1</v>
      </c>
      <c r="AL295" s="54">
        <f t="shared" si="62"/>
        <v>4.5454545454545459</v>
      </c>
      <c r="AM295" s="54">
        <f t="shared" si="69"/>
        <v>3.0303030303030307</v>
      </c>
      <c r="AN295" s="54">
        <f t="shared" si="63"/>
        <v>1.1724864534980382</v>
      </c>
      <c r="AO295" s="54">
        <f t="shared" si="64"/>
        <v>-0.50928288767472418</v>
      </c>
      <c r="AP295" s="54"/>
      <c r="AQ295" s="54">
        <f t="shared" si="65"/>
        <v>24.48355011476664</v>
      </c>
      <c r="AR295" s="14"/>
      <c r="AS295" s="14"/>
      <c r="AT295" s="14"/>
      <c r="AU295" s="14"/>
      <c r="AV295" s="14"/>
      <c r="AW295" s="14"/>
      <c r="AX295" s="14"/>
      <c r="AY295" s="13"/>
      <c r="AZ295" s="13"/>
      <c r="BA295" s="13"/>
      <c r="BB295" s="13"/>
      <c r="BC295" s="13"/>
      <c r="BD295" s="13"/>
      <c r="BE295" s="13"/>
      <c r="BF295" s="13"/>
      <c r="BG295" s="13"/>
      <c r="BH295" s="13"/>
      <c r="BI295" s="13"/>
      <c r="BJ295" s="13"/>
      <c r="BK295" s="13"/>
      <c r="BL295" s="13"/>
      <c r="BM295" s="13"/>
      <c r="BN295" s="13"/>
      <c r="BO295" s="13"/>
      <c r="BP295" s="13"/>
      <c r="BQ295" s="13"/>
      <c r="BR295" s="13"/>
      <c r="BS295" s="13"/>
      <c r="BT295" s="13"/>
      <c r="BU295" s="13"/>
      <c r="BV295" s="13"/>
      <c r="BW295" s="13"/>
      <c r="BX295" s="13"/>
      <c r="BY295" s="13"/>
      <c r="BZ295" s="13"/>
      <c r="CA295" s="13"/>
      <c r="CB295" s="13"/>
      <c r="CC295" s="13"/>
      <c r="CD295" s="13"/>
      <c r="CE295" s="13"/>
      <c r="CF295" s="13"/>
      <c r="CG295" s="13"/>
      <c r="CH295" s="13"/>
      <c r="CI295" s="13"/>
      <c r="CJ295" s="13"/>
      <c r="CK295" s="13"/>
      <c r="CL295" s="13"/>
      <c r="CM295" s="13"/>
      <c r="CN295" s="13"/>
      <c r="CO295" s="13"/>
      <c r="CP295" s="13"/>
      <c r="CQ295" s="13"/>
      <c r="CR295" s="13"/>
      <c r="CS295" s="13"/>
      <c r="CT295" s="13"/>
      <c r="CU295" s="13"/>
      <c r="CV295" s="13"/>
      <c r="CW295" s="13"/>
      <c r="CX295" s="13"/>
      <c r="CY295" s="13"/>
      <c r="CZ295" s="13"/>
      <c r="DA295" s="13"/>
      <c r="DB295" s="13"/>
      <c r="DC295" s="13"/>
      <c r="DD295" s="13"/>
      <c r="DE295" s="13"/>
      <c r="DF295" s="13"/>
      <c r="DG295" s="13"/>
      <c r="DH295" s="13"/>
      <c r="DI295" s="13"/>
      <c r="DJ295" s="13"/>
      <c r="DK295" s="13"/>
      <c r="DL295" s="13"/>
      <c r="DM295" s="13"/>
      <c r="DN295" s="13"/>
      <c r="DO295" s="13"/>
      <c r="DP295" s="13"/>
      <c r="DQ295" s="13"/>
      <c r="DR295" s="13"/>
      <c r="DS295" s="13"/>
      <c r="DT295" s="13"/>
      <c r="DU295" s="13"/>
      <c r="DV295" s="13"/>
      <c r="DW295" s="13"/>
      <c r="DX295" s="13"/>
      <c r="DY295" s="13"/>
      <c r="DZ295" s="13"/>
      <c r="EA295" s="13"/>
    </row>
    <row r="296" spans="1:131" x14ac:dyDescent="0.4">
      <c r="A296" s="13"/>
      <c r="B296" s="15">
        <v>1787</v>
      </c>
      <c r="C296" s="54">
        <v>-16.730038022813687</v>
      </c>
      <c r="D296" s="54"/>
      <c r="E296" s="54">
        <v>143.90243902439025</v>
      </c>
      <c r="F296" s="69">
        <v>15.799174352757017</v>
      </c>
      <c r="G296" s="54">
        <v>-5.3648068669527866</v>
      </c>
      <c r="H296" s="54">
        <v>-14.098221845893299</v>
      </c>
      <c r="I296" s="54">
        <v>-3.9473684210526216</v>
      </c>
      <c r="J296" s="54">
        <v>9.4182825484764532</v>
      </c>
      <c r="K296" s="54">
        <v>14.496510468594215</v>
      </c>
      <c r="L296" s="54">
        <v>-3.7876136534394811</v>
      </c>
      <c r="M296" s="54">
        <v>-6.6808539963013285</v>
      </c>
      <c r="N296" s="54">
        <v>7.4984634296250796</v>
      </c>
      <c r="O296" s="54">
        <v>-7.3021632879478435</v>
      </c>
      <c r="P296" s="54">
        <v>10.222790831688926</v>
      </c>
      <c r="Q296" s="54">
        <v>-7.4074074074074181</v>
      </c>
      <c r="R296" s="54">
        <v>-19.39519631074106</v>
      </c>
      <c r="S296" s="54">
        <v>0.21233726939743716</v>
      </c>
      <c r="T296" s="54">
        <v>-8.2179481379785759</v>
      </c>
      <c r="U296" s="54">
        <v>25.632334378693493</v>
      </c>
      <c r="V296" s="54">
        <v>-7.0952422303739997</v>
      </c>
      <c r="W296" s="54">
        <v>-14.957081085401253</v>
      </c>
      <c r="X296" s="54">
        <v>-5.6977616780721103</v>
      </c>
      <c r="Y296" s="54">
        <v>-1.5488240100803299</v>
      </c>
      <c r="Z296" s="54">
        <f t="shared" si="56"/>
        <v>4.7705366067803201</v>
      </c>
      <c r="AA296" s="54">
        <f t="shared" si="57"/>
        <v>-4.6560876440027039</v>
      </c>
      <c r="AB296" s="54">
        <f t="shared" si="66"/>
        <v>0.71484829963865648</v>
      </c>
      <c r="AC296" s="54">
        <f t="shared" si="58"/>
        <v>143.90243902439025</v>
      </c>
      <c r="AD296" s="54">
        <f t="shared" si="59"/>
        <v>22</v>
      </c>
      <c r="AE296" s="54">
        <f t="array" ref="AE296">SUM(IF($C296:$Y296&lt;0,1,0))</f>
        <v>14</v>
      </c>
      <c r="AF296" s="54">
        <f t="shared" si="60"/>
        <v>63.636363636363633</v>
      </c>
      <c r="AG296" s="54">
        <f t="shared" si="67"/>
        <v>49.242424242424242</v>
      </c>
      <c r="AH296" s="54">
        <f t="array" ref="AH296">SUM(IF($C296:$Y296&gt;20,1,0))</f>
        <v>2</v>
      </c>
      <c r="AI296" s="54">
        <f t="shared" si="61"/>
        <v>9.0909090909090917</v>
      </c>
      <c r="AJ296" s="54">
        <f t="shared" si="68"/>
        <v>12.878787878787881</v>
      </c>
      <c r="AK296" s="54">
        <f t="array" ref="AK296">SUM(IF($C296:$Y296&gt;40,1,0))</f>
        <v>1</v>
      </c>
      <c r="AL296" s="54">
        <f t="shared" si="62"/>
        <v>4.5454545454545459</v>
      </c>
      <c r="AM296" s="54">
        <f t="shared" si="69"/>
        <v>3.0303030303030307</v>
      </c>
      <c r="AN296" s="54">
        <f t="shared" si="63"/>
        <v>-0.73829092065690793</v>
      </c>
      <c r="AO296" s="54">
        <f t="shared" si="64"/>
        <v>-3.8674910372460514</v>
      </c>
      <c r="AP296" s="54"/>
      <c r="AQ296" s="54">
        <f t="shared" si="65"/>
        <v>15.799174352757017</v>
      </c>
      <c r="AR296" s="14"/>
      <c r="AS296" s="14"/>
      <c r="AT296" s="14"/>
      <c r="AU296" s="14"/>
      <c r="AV296" s="14"/>
      <c r="AW296" s="14"/>
      <c r="AX296" s="14"/>
      <c r="AY296" s="13"/>
      <c r="AZ296" s="13"/>
      <c r="BA296" s="13"/>
      <c r="BB296" s="13"/>
      <c r="BC296" s="13"/>
      <c r="BD296" s="13"/>
      <c r="BE296" s="13"/>
      <c r="BF296" s="13"/>
      <c r="BG296" s="13"/>
      <c r="BH296" s="13"/>
      <c r="BI296" s="13"/>
      <c r="BJ296" s="13"/>
      <c r="BK296" s="13"/>
      <c r="BL296" s="13"/>
      <c r="BM296" s="13"/>
      <c r="BN296" s="13"/>
      <c r="BO296" s="13"/>
      <c r="BP296" s="13"/>
      <c r="BQ296" s="13"/>
      <c r="BR296" s="13"/>
      <c r="BS296" s="13"/>
      <c r="BT296" s="13"/>
      <c r="BU296" s="13"/>
      <c r="BV296" s="13"/>
      <c r="BW296" s="13"/>
      <c r="BX296" s="13"/>
      <c r="BY296" s="13"/>
      <c r="BZ296" s="13"/>
      <c r="CA296" s="13"/>
      <c r="CB296" s="13"/>
      <c r="CC296" s="13"/>
      <c r="CD296" s="13"/>
      <c r="CE296" s="13"/>
      <c r="CF296" s="13"/>
      <c r="CG296" s="13"/>
      <c r="CH296" s="13"/>
      <c r="CI296" s="13"/>
      <c r="CJ296" s="13"/>
      <c r="CK296" s="13"/>
      <c r="CL296" s="13"/>
      <c r="CM296" s="13"/>
      <c r="CN296" s="13"/>
      <c r="CO296" s="13"/>
      <c r="CP296" s="13"/>
      <c r="CQ296" s="13"/>
      <c r="CR296" s="13"/>
      <c r="CS296" s="13"/>
      <c r="CT296" s="13"/>
      <c r="CU296" s="13"/>
      <c r="CV296" s="13"/>
      <c r="CW296" s="13"/>
      <c r="CX296" s="13"/>
      <c r="CY296" s="13"/>
      <c r="CZ296" s="13"/>
      <c r="DA296" s="13"/>
      <c r="DB296" s="13"/>
      <c r="DC296" s="13"/>
      <c r="DD296" s="13"/>
      <c r="DE296" s="13"/>
      <c r="DF296" s="13"/>
      <c r="DG296" s="13"/>
      <c r="DH296" s="13"/>
      <c r="DI296" s="13"/>
      <c r="DJ296" s="13"/>
      <c r="DK296" s="13"/>
      <c r="DL296" s="13"/>
      <c r="DM296" s="13"/>
      <c r="DN296" s="13"/>
      <c r="DO296" s="13"/>
      <c r="DP296" s="13"/>
      <c r="DQ296" s="13"/>
      <c r="DR296" s="13"/>
      <c r="DS296" s="13"/>
      <c r="DT296" s="13"/>
      <c r="DU296" s="13"/>
      <c r="DV296" s="13"/>
      <c r="DW296" s="13"/>
      <c r="DX296" s="13"/>
      <c r="DY296" s="13"/>
      <c r="DZ296" s="13"/>
      <c r="EA296" s="13"/>
    </row>
    <row r="297" spans="1:131" x14ac:dyDescent="0.4">
      <c r="A297" s="13"/>
      <c r="B297" s="15">
        <v>1788</v>
      </c>
      <c r="C297" s="54">
        <v>-26.027397260273965</v>
      </c>
      <c r="D297" s="54"/>
      <c r="E297" s="54">
        <v>-63</v>
      </c>
      <c r="F297" s="69">
        <v>9.4450844502781415</v>
      </c>
      <c r="G297" s="54">
        <v>34.467120181405896</v>
      </c>
      <c r="H297" s="54">
        <v>-7.5406604238541171</v>
      </c>
      <c r="I297" s="54">
        <v>3.4246575342465668</v>
      </c>
      <c r="J297" s="54">
        <v>3.2911392405063244</v>
      </c>
      <c r="K297" s="54">
        <v>-9.1954022988505635</v>
      </c>
      <c r="L297" s="54">
        <v>1.2583661213850128</v>
      </c>
      <c r="M297" s="54">
        <v>-9.3929028595778234</v>
      </c>
      <c r="N297" s="54">
        <v>23.842195540308751</v>
      </c>
      <c r="O297" s="54">
        <v>-0.55296698915924813</v>
      </c>
      <c r="P297" s="54">
        <v>-11.375363542546207</v>
      </c>
      <c r="Q297" s="54">
        <v>0</v>
      </c>
      <c r="R297" s="54">
        <v>3.3489548562147808</v>
      </c>
      <c r="S297" s="54">
        <v>3.4022601731427571</v>
      </c>
      <c r="T297" s="54">
        <v>-2.8025205872494352</v>
      </c>
      <c r="U297" s="54">
        <v>20.43412417509569</v>
      </c>
      <c r="V297" s="54">
        <v>6.2592563713255833</v>
      </c>
      <c r="W297" s="54">
        <v>-13.836733979062279</v>
      </c>
      <c r="X297" s="54">
        <v>10.820081574108787</v>
      </c>
      <c r="Y297" s="54">
        <v>-5.0615928231213196</v>
      </c>
      <c r="Z297" s="54">
        <f t="shared" si="56"/>
        <v>-1.3087409338943941</v>
      </c>
      <c r="AA297" s="54">
        <f t="shared" si="57"/>
        <v>0.6291830606925064</v>
      </c>
      <c r="AB297" s="54">
        <f t="shared" si="66"/>
        <v>-2.6788985580764219E-2</v>
      </c>
      <c r="AC297" s="54">
        <f t="shared" si="58"/>
        <v>34.467120181405896</v>
      </c>
      <c r="AD297" s="54">
        <f t="shared" si="59"/>
        <v>22</v>
      </c>
      <c r="AE297" s="54">
        <f t="array" ref="AE297">SUM(IF($C297:$Y297&lt;0,1,0))</f>
        <v>10</v>
      </c>
      <c r="AF297" s="54">
        <f t="shared" si="60"/>
        <v>45.454545454545453</v>
      </c>
      <c r="AG297" s="54">
        <f t="shared" si="67"/>
        <v>50</v>
      </c>
      <c r="AH297" s="54">
        <f t="array" ref="AH297">SUM(IF($C297:$Y297&gt;20,1,0))</f>
        <v>3</v>
      </c>
      <c r="AI297" s="54">
        <f t="shared" si="61"/>
        <v>13.636363636363635</v>
      </c>
      <c r="AJ297" s="54">
        <f t="shared" si="68"/>
        <v>11.363636363636365</v>
      </c>
      <c r="AK297" s="54">
        <f t="array" ref="AK297">SUM(IF($C297:$Y297&gt;40,1,0))</f>
        <v>0</v>
      </c>
      <c r="AL297" s="54">
        <f t="shared" si="62"/>
        <v>0</v>
      </c>
      <c r="AM297" s="54">
        <f t="shared" si="69"/>
        <v>1.5151515151515154</v>
      </c>
      <c r="AN297" s="54">
        <f t="shared" si="63"/>
        <v>3.1730344273928757</v>
      </c>
      <c r="AO297" s="54">
        <f t="shared" si="64"/>
        <v>2.2747526809456686</v>
      </c>
      <c r="AP297" s="54"/>
      <c r="AQ297" s="54">
        <f t="shared" si="65"/>
        <v>34.467120181405896</v>
      </c>
      <c r="AR297" s="14"/>
      <c r="AS297" s="14"/>
      <c r="AT297" s="14"/>
      <c r="AU297" s="14"/>
      <c r="AV297" s="14"/>
      <c r="AW297" s="14"/>
      <c r="AX297" s="14"/>
      <c r="AY297" s="13"/>
      <c r="AZ297" s="13"/>
      <c r="BA297" s="13"/>
      <c r="BB297" s="13"/>
      <c r="BC297" s="13"/>
      <c r="BD297" s="13"/>
      <c r="BE297" s="13"/>
      <c r="BF297" s="13"/>
      <c r="BG297" s="13"/>
      <c r="BH297" s="13"/>
      <c r="BI297" s="13"/>
      <c r="BJ297" s="13"/>
      <c r="BK297" s="13"/>
      <c r="BL297" s="13"/>
      <c r="BM297" s="13"/>
      <c r="BN297" s="13"/>
      <c r="BO297" s="13"/>
      <c r="BP297" s="13"/>
      <c r="BQ297" s="13"/>
      <c r="BR297" s="13"/>
      <c r="BS297" s="13"/>
      <c r="BT297" s="13"/>
      <c r="BU297" s="13"/>
      <c r="BV297" s="13"/>
      <c r="BW297" s="13"/>
      <c r="BX297" s="13"/>
      <c r="BY297" s="13"/>
      <c r="BZ297" s="13"/>
      <c r="CA297" s="13"/>
      <c r="CB297" s="13"/>
      <c r="CC297" s="13"/>
      <c r="CD297" s="13"/>
      <c r="CE297" s="13"/>
      <c r="CF297" s="13"/>
      <c r="CG297" s="13"/>
      <c r="CH297" s="13"/>
      <c r="CI297" s="13"/>
      <c r="CJ297" s="13"/>
      <c r="CK297" s="13"/>
      <c r="CL297" s="13"/>
      <c r="CM297" s="13"/>
      <c r="CN297" s="13"/>
      <c r="CO297" s="13"/>
      <c r="CP297" s="13"/>
      <c r="CQ297" s="13"/>
      <c r="CR297" s="13"/>
      <c r="CS297" s="13"/>
      <c r="CT297" s="13"/>
      <c r="CU297" s="13"/>
      <c r="CV297" s="13"/>
      <c r="CW297" s="13"/>
      <c r="CX297" s="13"/>
      <c r="CY297" s="13"/>
      <c r="CZ297" s="13"/>
      <c r="DA297" s="13"/>
      <c r="DB297" s="13"/>
      <c r="DC297" s="13"/>
      <c r="DD297" s="13"/>
      <c r="DE297" s="13"/>
      <c r="DF297" s="13"/>
      <c r="DG297" s="13"/>
      <c r="DH297" s="13"/>
      <c r="DI297" s="13"/>
      <c r="DJ297" s="13"/>
      <c r="DK297" s="13"/>
      <c r="DL297" s="13"/>
      <c r="DM297" s="13"/>
      <c r="DN297" s="13"/>
      <c r="DO297" s="13"/>
      <c r="DP297" s="13"/>
      <c r="DQ297" s="13"/>
      <c r="DR297" s="13"/>
      <c r="DS297" s="13"/>
      <c r="DT297" s="13"/>
      <c r="DU297" s="13"/>
      <c r="DV297" s="13"/>
      <c r="DW297" s="13"/>
      <c r="DX297" s="13"/>
      <c r="DY297" s="13"/>
      <c r="DZ297" s="13"/>
      <c r="EA297" s="13"/>
    </row>
    <row r="298" spans="1:131" x14ac:dyDescent="0.4">
      <c r="A298" s="13"/>
      <c r="B298" s="15">
        <v>1789</v>
      </c>
      <c r="C298" s="54">
        <v>-8.0246913580246932</v>
      </c>
      <c r="D298" s="54"/>
      <c r="E298" s="54">
        <v>35.13513513513513</v>
      </c>
      <c r="F298" s="69">
        <v>0.37077112325545336</v>
      </c>
      <c r="G298" s="54">
        <v>-18.381112984822934</v>
      </c>
      <c r="H298" s="54">
        <v>61.647121535181235</v>
      </c>
      <c r="I298" s="54">
        <v>12.317880794701974</v>
      </c>
      <c r="J298" s="54">
        <v>-0.2450980392156854</v>
      </c>
      <c r="K298" s="54">
        <v>-9.3596041215538772</v>
      </c>
      <c r="L298" s="54">
        <v>-0.40604223915345905</v>
      </c>
      <c r="M298" s="54">
        <v>17.806601850603741</v>
      </c>
      <c r="N298" s="54">
        <v>4.5706371191135631</v>
      </c>
      <c r="O298" s="54">
        <v>15.909852914467537</v>
      </c>
      <c r="P298" s="54">
        <v>-1.7619047619047645</v>
      </c>
      <c r="Q298" s="54">
        <v>50</v>
      </c>
      <c r="R298" s="54">
        <v>32.107479548290428</v>
      </c>
      <c r="S298" s="54">
        <v>0.34339728293691163</v>
      </c>
      <c r="T298" s="54">
        <v>-5.8677748585548164</v>
      </c>
      <c r="U298" s="54" t="s">
        <v>75</v>
      </c>
      <c r="V298" s="54">
        <v>-10.282517355854125</v>
      </c>
      <c r="W298" s="54">
        <v>-13.157894736842103</v>
      </c>
      <c r="X298" s="54">
        <v>-12.588869361870259</v>
      </c>
      <c r="Y298" s="54">
        <v>-1.7859046466978519</v>
      </c>
      <c r="Z298" s="54">
        <f t="shared" si="56"/>
        <v>7.0641648971043525</v>
      </c>
      <c r="AA298" s="54">
        <f t="shared" si="57"/>
        <v>-0.2450980392156854</v>
      </c>
      <c r="AB298" s="54">
        <f t="shared" si="66"/>
        <v>-0.45759782714357494</v>
      </c>
      <c r="AC298" s="54">
        <f t="shared" si="58"/>
        <v>61.647121535181235</v>
      </c>
      <c r="AD298" s="54">
        <f t="shared" si="59"/>
        <v>22</v>
      </c>
      <c r="AE298" s="54">
        <f t="array" ref="AE298">SUM(IF($C298:$Y298&lt;0,1,0))</f>
        <v>11</v>
      </c>
      <c r="AF298" s="54">
        <f t="shared" si="60"/>
        <v>50</v>
      </c>
      <c r="AG298" s="54">
        <f t="shared" si="67"/>
        <v>51.515151515151508</v>
      </c>
      <c r="AH298" s="54">
        <f t="array" ref="AH298">SUM(IF($C298:$Y298&gt;20,1,0))</f>
        <v>5</v>
      </c>
      <c r="AI298" s="54">
        <f t="shared" si="61"/>
        <v>22.727272727272727</v>
      </c>
      <c r="AJ298" s="54">
        <f t="shared" si="68"/>
        <v>13.636363636363635</v>
      </c>
      <c r="AK298" s="54">
        <f t="array" ref="AK298">SUM(IF($C298:$Y298&gt;40,1,0))</f>
        <v>3</v>
      </c>
      <c r="AL298" s="54">
        <f t="shared" si="62"/>
        <v>13.636363636363635</v>
      </c>
      <c r="AM298" s="54">
        <f t="shared" si="69"/>
        <v>3.7878787878787876</v>
      </c>
      <c r="AN298" s="54">
        <f t="shared" si="63"/>
        <v>11.779998572992866</v>
      </c>
      <c r="AO298" s="54">
        <f t="shared" si="64"/>
        <v>2.4707041211845082</v>
      </c>
      <c r="AP298" s="54"/>
      <c r="AQ298" s="54">
        <f t="shared" si="65"/>
        <v>61.647121535181235</v>
      </c>
      <c r="AR298" s="14"/>
      <c r="AS298" s="14"/>
      <c r="AT298" s="14"/>
      <c r="AU298" s="14"/>
      <c r="AV298" s="14"/>
      <c r="AW298" s="14"/>
      <c r="AX298" s="14"/>
      <c r="AY298" s="13"/>
      <c r="AZ298" s="13"/>
      <c r="BA298" s="13"/>
      <c r="BB298" s="13"/>
      <c r="BC298" s="13"/>
      <c r="BD298" s="13"/>
      <c r="BE298" s="13"/>
      <c r="BF298" s="13"/>
      <c r="BG298" s="13"/>
      <c r="BH298" s="13"/>
      <c r="BI298" s="13"/>
      <c r="BJ298" s="13"/>
      <c r="BK298" s="13"/>
      <c r="BL298" s="13"/>
      <c r="BM298" s="13"/>
      <c r="BN298" s="13"/>
      <c r="BO298" s="13"/>
      <c r="BP298" s="13"/>
      <c r="BQ298" s="13"/>
      <c r="BR298" s="13"/>
      <c r="BS298" s="13"/>
      <c r="BT298" s="13"/>
      <c r="BU298" s="13"/>
      <c r="BV298" s="13"/>
      <c r="BW298" s="13"/>
      <c r="BX298" s="13"/>
      <c r="BY298" s="13"/>
      <c r="BZ298" s="13"/>
      <c r="CA298" s="13"/>
      <c r="CB298" s="13"/>
      <c r="CC298" s="13"/>
      <c r="CD298" s="13"/>
      <c r="CE298" s="13"/>
      <c r="CF298" s="13"/>
      <c r="CG298" s="13"/>
      <c r="CH298" s="13"/>
      <c r="CI298" s="13"/>
      <c r="CJ298" s="13"/>
      <c r="CK298" s="13"/>
      <c r="CL298" s="13"/>
      <c r="CM298" s="13"/>
      <c r="CN298" s="13"/>
      <c r="CO298" s="13"/>
      <c r="CP298" s="13"/>
      <c r="CQ298" s="13"/>
      <c r="CR298" s="13"/>
      <c r="CS298" s="13"/>
      <c r="CT298" s="13"/>
      <c r="CU298" s="13"/>
      <c r="CV298" s="13"/>
      <c r="CW298" s="13"/>
      <c r="CX298" s="13"/>
      <c r="CY298" s="13"/>
      <c r="CZ298" s="13"/>
      <c r="DA298" s="13"/>
      <c r="DB298" s="13"/>
      <c r="DC298" s="13"/>
      <c r="DD298" s="13"/>
      <c r="DE298" s="13"/>
      <c r="DF298" s="13"/>
      <c r="DG298" s="13"/>
      <c r="DH298" s="13"/>
      <c r="DI298" s="13"/>
      <c r="DJ298" s="13"/>
      <c r="DK298" s="13"/>
      <c r="DL298" s="13"/>
      <c r="DM298" s="13"/>
      <c r="DN298" s="13"/>
      <c r="DO298" s="13"/>
      <c r="DP298" s="13"/>
      <c r="DQ298" s="13"/>
      <c r="DR298" s="13"/>
      <c r="DS298" s="13"/>
      <c r="DT298" s="13"/>
      <c r="DU298" s="13"/>
      <c r="DV298" s="13"/>
      <c r="DW298" s="13"/>
      <c r="DX298" s="13"/>
      <c r="DY298" s="13"/>
      <c r="DZ298" s="13"/>
      <c r="EA298" s="13"/>
    </row>
    <row r="299" spans="1:131" x14ac:dyDescent="0.4">
      <c r="A299" s="13"/>
      <c r="B299" s="15">
        <v>1790</v>
      </c>
      <c r="C299" s="54">
        <v>-4.6979865771812124</v>
      </c>
      <c r="D299" s="54"/>
      <c r="E299" s="54">
        <v>-10</v>
      </c>
      <c r="F299" s="69">
        <v>-4.579327049174708</v>
      </c>
      <c r="G299" s="54">
        <v>-11.776859504132231</v>
      </c>
      <c r="H299" s="54">
        <v>-3.544929925803797</v>
      </c>
      <c r="I299" s="54">
        <v>-6.4</v>
      </c>
      <c r="J299" s="54">
        <v>-6.6339066339066388</v>
      </c>
      <c r="K299" s="54">
        <v>-0.91782319418008962</v>
      </c>
      <c r="L299" s="54">
        <v>-3.2596006997046345</v>
      </c>
      <c r="M299" s="54">
        <v>12.615123554368047</v>
      </c>
      <c r="N299" s="54">
        <v>13.068432671081688</v>
      </c>
      <c r="O299" s="54">
        <v>13.22228181515176</v>
      </c>
      <c r="P299" s="54">
        <v>2.9022907239818991</v>
      </c>
      <c r="Q299" s="54">
        <v>-26</v>
      </c>
      <c r="R299" s="54">
        <v>26.941283261606653</v>
      </c>
      <c r="S299" s="54">
        <v>3.726769202804288</v>
      </c>
      <c r="T299" s="54">
        <v>0.44311527568368958</v>
      </c>
      <c r="U299" s="54" t="s">
        <v>75</v>
      </c>
      <c r="V299" s="54">
        <v>-8.1873326743215795</v>
      </c>
      <c r="W299" s="54">
        <v>0</v>
      </c>
      <c r="X299" s="54">
        <v>9.5491082366303548</v>
      </c>
      <c r="Y299" s="54">
        <v>3.7690920332814848</v>
      </c>
      <c r="Z299" s="54">
        <f t="shared" si="56"/>
        <v>1.1415738865951042E-2</v>
      </c>
      <c r="AA299" s="54">
        <f t="shared" si="57"/>
        <v>-0.91782319418008962</v>
      </c>
      <c r="AB299" s="54">
        <f t="shared" si="66"/>
        <v>-0.43508775542535</v>
      </c>
      <c r="AC299" s="54">
        <f t="shared" si="58"/>
        <v>26.941283261606653</v>
      </c>
      <c r="AD299" s="54">
        <f t="shared" si="59"/>
        <v>22</v>
      </c>
      <c r="AE299" s="54">
        <f t="array" ref="AE299">SUM(IF($C299:$Y299&lt;0,1,0))</f>
        <v>11</v>
      </c>
      <c r="AF299" s="54">
        <f t="shared" si="60"/>
        <v>50</v>
      </c>
      <c r="AG299" s="54">
        <f t="shared" si="67"/>
        <v>50</v>
      </c>
      <c r="AH299" s="54">
        <f t="array" ref="AH299">SUM(IF($C299:$Y299&gt;20,1,0))</f>
        <v>2</v>
      </c>
      <c r="AI299" s="54">
        <f t="shared" si="61"/>
        <v>9.0909090909090917</v>
      </c>
      <c r="AJ299" s="54">
        <f t="shared" si="68"/>
        <v>14.393939393939396</v>
      </c>
      <c r="AK299" s="54">
        <f t="array" ref="AK299">SUM(IF($C299:$Y299&gt;40,1,0))</f>
        <v>1</v>
      </c>
      <c r="AL299" s="54">
        <f t="shared" si="62"/>
        <v>4.5454545454545459</v>
      </c>
      <c r="AM299" s="54">
        <f t="shared" si="69"/>
        <v>4.5454545454545459</v>
      </c>
      <c r="AN299" s="54">
        <f t="shared" si="63"/>
        <v>0.66883815872087382</v>
      </c>
      <c r="AO299" s="54">
        <f t="shared" si="64"/>
        <v>-2.0887119469423618</v>
      </c>
      <c r="AP299" s="54"/>
      <c r="AQ299" s="54">
        <f t="shared" si="65"/>
        <v>26.941283261606653</v>
      </c>
      <c r="AR299" s="14"/>
      <c r="AS299" s="14"/>
      <c r="AT299" s="14"/>
      <c r="AU299" s="14"/>
      <c r="AV299" s="14"/>
      <c r="AW299" s="14"/>
      <c r="AX299" s="14"/>
      <c r="AY299" s="13"/>
      <c r="AZ299" s="13"/>
      <c r="BA299" s="13"/>
      <c r="BB299" s="13"/>
      <c r="BC299" s="13"/>
      <c r="BD299" s="13"/>
      <c r="BE299" s="13"/>
      <c r="BF299" s="13"/>
      <c r="BG299" s="13"/>
      <c r="BH299" s="13"/>
      <c r="BI299" s="13"/>
      <c r="BJ299" s="13"/>
      <c r="BK299" s="13"/>
      <c r="BL299" s="13"/>
      <c r="BM299" s="13"/>
      <c r="BN299" s="13"/>
      <c r="BO299" s="13"/>
      <c r="BP299" s="13"/>
      <c r="BQ299" s="13"/>
      <c r="BR299" s="13"/>
      <c r="BS299" s="13"/>
      <c r="BT299" s="13"/>
      <c r="BU299" s="13"/>
      <c r="BV299" s="13"/>
      <c r="BW299" s="13"/>
      <c r="BX299" s="13"/>
      <c r="BY299" s="13"/>
      <c r="BZ299" s="13"/>
      <c r="CA299" s="13"/>
      <c r="CB299" s="13"/>
      <c r="CC299" s="13"/>
      <c r="CD299" s="13"/>
      <c r="CE299" s="13"/>
      <c r="CF299" s="13"/>
      <c r="CG299" s="13"/>
      <c r="CH299" s="13"/>
      <c r="CI299" s="13"/>
      <c r="CJ299" s="13"/>
      <c r="CK299" s="13"/>
      <c r="CL299" s="13"/>
      <c r="CM299" s="13"/>
      <c r="CN299" s="13"/>
      <c r="CO299" s="13"/>
      <c r="CP299" s="13"/>
      <c r="CQ299" s="13"/>
      <c r="CR299" s="13"/>
      <c r="CS299" s="13"/>
      <c r="CT299" s="13"/>
      <c r="CU299" s="13"/>
      <c r="CV299" s="13"/>
      <c r="CW299" s="13"/>
      <c r="CX299" s="13"/>
      <c r="CY299" s="13"/>
      <c r="CZ299" s="13"/>
      <c r="DA299" s="13"/>
      <c r="DB299" s="13"/>
      <c r="DC299" s="13"/>
      <c r="DD299" s="13"/>
      <c r="DE299" s="13"/>
      <c r="DF299" s="13"/>
      <c r="DG299" s="13"/>
      <c r="DH299" s="13"/>
      <c r="DI299" s="13"/>
      <c r="DJ299" s="13"/>
      <c r="DK299" s="13"/>
      <c r="DL299" s="13"/>
      <c r="DM299" s="13"/>
      <c r="DN299" s="13"/>
      <c r="DO299" s="13"/>
      <c r="DP299" s="13"/>
      <c r="DQ299" s="13"/>
      <c r="DR299" s="13"/>
      <c r="DS299" s="13"/>
      <c r="DT299" s="13"/>
      <c r="DU299" s="13"/>
      <c r="DV299" s="13"/>
      <c r="DW299" s="13"/>
      <c r="DX299" s="13"/>
      <c r="DY299" s="13"/>
      <c r="DZ299" s="13"/>
      <c r="EA299" s="13"/>
    </row>
    <row r="300" spans="1:131" x14ac:dyDescent="0.4">
      <c r="A300" s="13"/>
      <c r="B300" s="15">
        <v>1791</v>
      </c>
      <c r="C300" s="54">
        <v>2.8169014084507005</v>
      </c>
      <c r="D300" s="54"/>
      <c r="E300" s="54">
        <v>-6.6666666666666767</v>
      </c>
      <c r="F300" s="69">
        <v>-6.0934200043386122</v>
      </c>
      <c r="G300" s="54">
        <v>0.46838407494145251</v>
      </c>
      <c r="H300" s="54">
        <v>-36.068376068376075</v>
      </c>
      <c r="I300" s="54">
        <v>-14.9</v>
      </c>
      <c r="J300" s="54">
        <v>3.0263157894736992</v>
      </c>
      <c r="K300" s="54">
        <v>-19.860250494396826</v>
      </c>
      <c r="L300" s="54">
        <v>-3.008269052439283</v>
      </c>
      <c r="M300" s="54">
        <v>-27.74268661664405</v>
      </c>
      <c r="N300" s="54">
        <v>-19.289340101522832</v>
      </c>
      <c r="O300" s="54">
        <v>-14.287474043571606</v>
      </c>
      <c r="P300" s="54">
        <v>-9.4719195305951409</v>
      </c>
      <c r="Q300" s="54">
        <v>-23.423423423423429</v>
      </c>
      <c r="R300" s="54">
        <v>-17.200787420657182</v>
      </c>
      <c r="S300" s="54">
        <v>-1.9548328115282472</v>
      </c>
      <c r="T300" s="54">
        <v>-3.9151475160040561</v>
      </c>
      <c r="U300" s="54">
        <v>-6.3063428493754916</v>
      </c>
      <c r="V300" s="54">
        <v>12.781730425411419</v>
      </c>
      <c r="W300" s="54">
        <v>-0.35017346248637549</v>
      </c>
      <c r="X300" s="54">
        <v>-0.85913816409361488</v>
      </c>
      <c r="Y300" s="54">
        <v>2.7296072957749273</v>
      </c>
      <c r="Z300" s="54">
        <f t="shared" si="56"/>
        <v>-8.617059510548513</v>
      </c>
      <c r="AA300" s="54">
        <f t="shared" si="57"/>
        <v>-6.1998814268570523</v>
      </c>
      <c r="AB300" s="54">
        <f t="shared" si="66"/>
        <v>-2.0480962046051361</v>
      </c>
      <c r="AC300" s="54">
        <f t="shared" si="58"/>
        <v>12.781730425411419</v>
      </c>
      <c r="AD300" s="54">
        <f t="shared" si="59"/>
        <v>22</v>
      </c>
      <c r="AE300" s="54">
        <f t="array" ref="AE300">SUM(IF($C300:$Y300&lt;0,1,0))</f>
        <v>17</v>
      </c>
      <c r="AF300" s="54">
        <f t="shared" si="60"/>
        <v>77.272727272727266</v>
      </c>
      <c r="AG300" s="54">
        <f t="shared" si="67"/>
        <v>57.575757575757571</v>
      </c>
      <c r="AH300" s="54">
        <f t="array" ref="AH300">SUM(IF($C300:$Y300&gt;20,1,0))</f>
        <v>0</v>
      </c>
      <c r="AI300" s="54">
        <f t="shared" si="61"/>
        <v>0</v>
      </c>
      <c r="AJ300" s="54">
        <f t="shared" si="68"/>
        <v>11.363636363636362</v>
      </c>
      <c r="AK300" s="54">
        <f t="array" ref="AK300">SUM(IF($C300:$Y300&gt;40,1,0))</f>
        <v>0</v>
      </c>
      <c r="AL300" s="54">
        <f t="shared" si="62"/>
        <v>0</v>
      </c>
      <c r="AM300" s="54">
        <f t="shared" si="69"/>
        <v>4.5454545454545459</v>
      </c>
      <c r="AN300" s="54">
        <f t="shared" si="63"/>
        <v>-13.557577121648436</v>
      </c>
      <c r="AO300" s="54">
        <f t="shared" si="64"/>
        <v>-14.593737021785802</v>
      </c>
      <c r="AP300" s="54"/>
      <c r="AQ300" s="54">
        <f t="shared" si="65"/>
        <v>3.0263157894736992</v>
      </c>
      <c r="AR300" s="14"/>
      <c r="AS300" s="14"/>
      <c r="AT300" s="14"/>
      <c r="AU300" s="14"/>
      <c r="AV300" s="14"/>
      <c r="AW300" s="14"/>
      <c r="AX300" s="14"/>
      <c r="AY300" s="13"/>
      <c r="AZ300" s="13"/>
      <c r="BA300" s="13"/>
      <c r="BB300" s="13"/>
      <c r="BC300" s="13"/>
      <c r="BD300" s="13"/>
      <c r="BE300" s="13"/>
      <c r="BF300" s="13"/>
      <c r="BG300" s="13"/>
      <c r="BH300" s="13"/>
      <c r="BI300" s="13"/>
      <c r="BJ300" s="13"/>
      <c r="BK300" s="13"/>
      <c r="BL300" s="13"/>
      <c r="BM300" s="13"/>
      <c r="BN300" s="13"/>
      <c r="BO300" s="13"/>
      <c r="BP300" s="13"/>
      <c r="BQ300" s="13"/>
      <c r="BR300" s="13"/>
      <c r="BS300" s="13"/>
      <c r="BT300" s="13"/>
      <c r="BU300" s="13"/>
      <c r="BV300" s="13"/>
      <c r="BW300" s="13"/>
      <c r="BX300" s="13"/>
      <c r="BY300" s="13"/>
      <c r="BZ300" s="13"/>
      <c r="CA300" s="13"/>
      <c r="CB300" s="13"/>
      <c r="CC300" s="13"/>
      <c r="CD300" s="13"/>
      <c r="CE300" s="13"/>
      <c r="CF300" s="13"/>
      <c r="CG300" s="13"/>
      <c r="CH300" s="13"/>
      <c r="CI300" s="13"/>
      <c r="CJ300" s="13"/>
      <c r="CK300" s="13"/>
      <c r="CL300" s="13"/>
      <c r="CM300" s="13"/>
      <c r="CN300" s="13"/>
      <c r="CO300" s="13"/>
      <c r="CP300" s="13"/>
      <c r="CQ300" s="13"/>
      <c r="CR300" s="13"/>
      <c r="CS300" s="13"/>
      <c r="CT300" s="13"/>
      <c r="CU300" s="13"/>
      <c r="CV300" s="13"/>
      <c r="CW300" s="13"/>
      <c r="CX300" s="13"/>
      <c r="CY300" s="13"/>
      <c r="CZ300" s="13"/>
      <c r="DA300" s="13"/>
      <c r="DB300" s="13"/>
      <c r="DC300" s="13"/>
      <c r="DD300" s="13"/>
      <c r="DE300" s="13"/>
      <c r="DF300" s="13"/>
      <c r="DG300" s="13"/>
      <c r="DH300" s="13"/>
      <c r="DI300" s="13"/>
      <c r="DJ300" s="13"/>
      <c r="DK300" s="13"/>
      <c r="DL300" s="13"/>
      <c r="DM300" s="13"/>
      <c r="DN300" s="13"/>
      <c r="DO300" s="13"/>
      <c r="DP300" s="13"/>
      <c r="DQ300" s="13"/>
      <c r="DR300" s="13"/>
      <c r="DS300" s="13"/>
      <c r="DT300" s="13"/>
      <c r="DU300" s="13"/>
      <c r="DV300" s="13"/>
      <c r="DW300" s="13"/>
      <c r="DX300" s="13"/>
      <c r="DY300" s="13"/>
      <c r="DZ300" s="13"/>
      <c r="EA300" s="13"/>
    </row>
    <row r="301" spans="1:131" x14ac:dyDescent="0.4">
      <c r="A301" s="13"/>
      <c r="B301" s="15">
        <v>1792</v>
      </c>
      <c r="C301" s="54">
        <v>-6.1643835616438274</v>
      </c>
      <c r="D301" s="54"/>
      <c r="E301" s="54">
        <v>59.523809523809533</v>
      </c>
      <c r="F301" s="69">
        <v>-6.7041340744657063</v>
      </c>
      <c r="G301" s="54">
        <v>13.286713286713292</v>
      </c>
      <c r="H301" s="54">
        <v>4.3850267379679009</v>
      </c>
      <c r="I301" s="54">
        <v>58.4</v>
      </c>
      <c r="J301" s="54">
        <v>2.9374201787994769</v>
      </c>
      <c r="K301" s="54">
        <v>15.757575757575726</v>
      </c>
      <c r="L301" s="54">
        <v>1.5238841093802913</v>
      </c>
      <c r="M301" s="54">
        <v>12.571220786932891</v>
      </c>
      <c r="N301" s="54">
        <v>-17.658442186744082</v>
      </c>
      <c r="O301" s="54">
        <v>-15.337330530803872</v>
      </c>
      <c r="P301" s="54">
        <v>-6.944444444444442</v>
      </c>
      <c r="Q301" s="54">
        <v>47.058823529411775</v>
      </c>
      <c r="R301" s="54">
        <v>-0.63231933064985535</v>
      </c>
      <c r="S301" s="54">
        <v>0.1838705437591607</v>
      </c>
      <c r="T301" s="54">
        <v>-16.970988056519392</v>
      </c>
      <c r="U301" s="54">
        <v>32.954035876630414</v>
      </c>
      <c r="V301" s="54">
        <v>-1.263890559722769</v>
      </c>
      <c r="W301" s="54">
        <v>-4.4543496521484558</v>
      </c>
      <c r="X301" s="54">
        <v>-6.2923903576621978</v>
      </c>
      <c r="Y301" s="54">
        <v>1.7678405517018048</v>
      </c>
      <c r="Z301" s="54">
        <f t="shared" si="56"/>
        <v>7.6330703694489834</v>
      </c>
      <c r="AA301" s="54">
        <f t="shared" si="57"/>
        <v>0.85387732656972593</v>
      </c>
      <c r="AB301" s="54">
        <f t="shared" si="66"/>
        <v>-1.7559716528322165</v>
      </c>
      <c r="AC301" s="54">
        <f t="shared" si="58"/>
        <v>59.523809523809533</v>
      </c>
      <c r="AD301" s="54">
        <f t="shared" si="59"/>
        <v>22</v>
      </c>
      <c r="AE301" s="54">
        <f t="array" ref="AE301">SUM(IF($C301:$Y301&lt;0,1,0))</f>
        <v>10</v>
      </c>
      <c r="AF301" s="54">
        <f t="shared" si="60"/>
        <v>45.454545454545453</v>
      </c>
      <c r="AG301" s="54">
        <f t="shared" si="67"/>
        <v>55.303030303030305</v>
      </c>
      <c r="AH301" s="54">
        <f t="array" ref="AH301">SUM(IF($C301:$Y301&gt;20,1,0))</f>
        <v>4</v>
      </c>
      <c r="AI301" s="54">
        <f t="shared" si="61"/>
        <v>18.181818181818183</v>
      </c>
      <c r="AJ301" s="54">
        <f t="shared" si="68"/>
        <v>12.121212121212123</v>
      </c>
      <c r="AK301" s="54">
        <f t="array" ref="AK301">SUM(IF($C301:$Y301&gt;40,1,0))</f>
        <v>3</v>
      </c>
      <c r="AL301" s="54">
        <f t="shared" si="62"/>
        <v>13.636363636363635</v>
      </c>
      <c r="AM301" s="54">
        <f t="shared" si="69"/>
        <v>6.0606060606060597</v>
      </c>
      <c r="AN301" s="54">
        <f t="shared" si="63"/>
        <v>7.7734188831023241</v>
      </c>
      <c r="AO301" s="54">
        <f t="shared" si="64"/>
        <v>2.2306521440898841</v>
      </c>
      <c r="AP301" s="54"/>
      <c r="AQ301" s="54">
        <f t="shared" si="65"/>
        <v>58.4</v>
      </c>
      <c r="AR301" s="14"/>
      <c r="AS301" s="14"/>
      <c r="AT301" s="14"/>
      <c r="AU301" s="14"/>
      <c r="AV301" s="14"/>
      <c r="AW301" s="14"/>
      <c r="AX301" s="14"/>
      <c r="AY301" s="13"/>
      <c r="AZ301" s="13"/>
      <c r="BA301" s="13"/>
      <c r="BB301" s="13"/>
      <c r="BC301" s="13"/>
      <c r="BD301" s="13"/>
      <c r="BE301" s="13"/>
      <c r="BF301" s="13"/>
      <c r="BG301" s="13"/>
      <c r="BH301" s="13"/>
      <c r="BI301" s="13"/>
      <c r="BJ301" s="13"/>
      <c r="BK301" s="13"/>
      <c r="BL301" s="13"/>
      <c r="BM301" s="13"/>
      <c r="BN301" s="13"/>
      <c r="BO301" s="13"/>
      <c r="BP301" s="13"/>
      <c r="BQ301" s="13"/>
      <c r="BR301" s="13"/>
      <c r="BS301" s="13"/>
      <c r="BT301" s="13"/>
      <c r="BU301" s="13"/>
      <c r="BV301" s="13"/>
      <c r="BW301" s="13"/>
      <c r="BX301" s="13"/>
      <c r="BY301" s="13"/>
      <c r="BZ301" s="13"/>
      <c r="CA301" s="13"/>
      <c r="CB301" s="13"/>
      <c r="CC301" s="13"/>
      <c r="CD301" s="13"/>
      <c r="CE301" s="13"/>
      <c r="CF301" s="13"/>
      <c r="CG301" s="13"/>
      <c r="CH301" s="13"/>
      <c r="CI301" s="13"/>
      <c r="CJ301" s="13"/>
      <c r="CK301" s="13"/>
      <c r="CL301" s="13"/>
      <c r="CM301" s="13"/>
      <c r="CN301" s="13"/>
      <c r="CO301" s="13"/>
      <c r="CP301" s="13"/>
      <c r="CQ301" s="13"/>
      <c r="CR301" s="13"/>
      <c r="CS301" s="13"/>
      <c r="CT301" s="13"/>
      <c r="CU301" s="13"/>
      <c r="CV301" s="13"/>
      <c r="CW301" s="13"/>
      <c r="CX301" s="13"/>
      <c r="CY301" s="13"/>
      <c r="CZ301" s="13"/>
      <c r="DA301" s="13"/>
      <c r="DB301" s="13"/>
      <c r="DC301" s="13"/>
      <c r="DD301" s="13"/>
      <c r="DE301" s="13"/>
      <c r="DF301" s="13"/>
      <c r="DG301" s="13"/>
      <c r="DH301" s="13"/>
      <c r="DI301" s="13"/>
      <c r="DJ301" s="13"/>
      <c r="DK301" s="13"/>
      <c r="DL301" s="13"/>
      <c r="DM301" s="13"/>
      <c r="DN301" s="13"/>
      <c r="DO301" s="13"/>
      <c r="DP301" s="13"/>
      <c r="DQ301" s="13"/>
      <c r="DR301" s="13"/>
      <c r="DS301" s="13"/>
      <c r="DT301" s="13"/>
      <c r="DU301" s="13"/>
      <c r="DV301" s="13"/>
      <c r="DW301" s="13"/>
      <c r="DX301" s="13"/>
      <c r="DY301" s="13"/>
      <c r="DZ301" s="13"/>
      <c r="EA301" s="13"/>
    </row>
    <row r="302" spans="1:131" x14ac:dyDescent="0.4">
      <c r="A302" s="13"/>
      <c r="B302" s="15">
        <v>1793</v>
      </c>
      <c r="C302" s="54">
        <v>-0.72992700729926918</v>
      </c>
      <c r="D302" s="54"/>
      <c r="E302" s="54">
        <v>40.298507462686551</v>
      </c>
      <c r="F302" s="69">
        <v>-3.3877717704220434</v>
      </c>
      <c r="G302" s="54">
        <v>23.045267489711939</v>
      </c>
      <c r="H302" s="54">
        <v>1.2295081967213184</v>
      </c>
      <c r="I302" s="69">
        <v>41</v>
      </c>
      <c r="J302" s="54">
        <v>-5.7071960297766839</v>
      </c>
      <c r="K302" s="54">
        <v>33.158813263525325</v>
      </c>
      <c r="L302" s="54">
        <v>6.2249496357995815</v>
      </c>
      <c r="M302" s="54">
        <v>14.823961477050162</v>
      </c>
      <c r="N302" s="54">
        <v>24.089306698002353</v>
      </c>
      <c r="O302" s="54">
        <v>48.288472177595267</v>
      </c>
      <c r="P302" s="54">
        <v>9.3799104027374458</v>
      </c>
      <c r="Q302" s="54">
        <v>0</v>
      </c>
      <c r="R302" s="54">
        <v>12.497216590715832</v>
      </c>
      <c r="S302" s="54">
        <v>5.2259889118373204</v>
      </c>
      <c r="T302" s="54">
        <v>-8.725618838779301</v>
      </c>
      <c r="U302" s="54" t="s">
        <v>75</v>
      </c>
      <c r="V302" s="54">
        <v>-22.320579981732635</v>
      </c>
      <c r="W302" s="54">
        <v>-0.54293802214845199</v>
      </c>
      <c r="X302" s="54">
        <v>19.259521068430338</v>
      </c>
      <c r="Y302" s="54">
        <v>3.4794879136160972</v>
      </c>
      <c r="Z302" s="54">
        <f t="shared" si="56"/>
        <v>11.456518078012913</v>
      </c>
      <c r="AA302" s="54">
        <f t="shared" si="57"/>
        <v>6.2249496357995815</v>
      </c>
      <c r="AB302" s="54">
        <f t="shared" si="66"/>
        <v>5.7534560468164443E-2</v>
      </c>
      <c r="AC302" s="54">
        <f t="shared" si="58"/>
        <v>48.288472177595267</v>
      </c>
      <c r="AD302" s="54">
        <f t="shared" si="59"/>
        <v>22</v>
      </c>
      <c r="AE302" s="54">
        <f t="array" ref="AE302">SUM(IF($C302:$Y302&lt;0,1,0))</f>
        <v>6</v>
      </c>
      <c r="AF302" s="54">
        <f t="shared" si="60"/>
        <v>27.272727272727273</v>
      </c>
      <c r="AG302" s="54">
        <f t="shared" si="67"/>
        <v>49.242424242424228</v>
      </c>
      <c r="AH302" s="54">
        <f t="array" ref="AH302">SUM(IF($C302:$Y302&gt;20,1,0))</f>
        <v>7</v>
      </c>
      <c r="AI302" s="54">
        <f t="shared" si="61"/>
        <v>31.818181818181817</v>
      </c>
      <c r="AJ302" s="54">
        <f t="shared" si="68"/>
        <v>15.909090909090908</v>
      </c>
      <c r="AK302" s="54">
        <f t="array" ref="AK302">SUM(IF($C302:$Y302&gt;40,1,0))</f>
        <v>4</v>
      </c>
      <c r="AL302" s="54">
        <f t="shared" si="62"/>
        <v>18.181818181818183</v>
      </c>
      <c r="AM302" s="54">
        <f t="shared" si="69"/>
        <v>8.3333333333333339</v>
      </c>
      <c r="AN302" s="54">
        <f t="shared" si="63"/>
        <v>14.990601931678414</v>
      </c>
      <c r="AO302" s="54">
        <f t="shared" si="64"/>
        <v>10.938563496726639</v>
      </c>
      <c r="AP302" s="54"/>
      <c r="AQ302" s="54">
        <f t="shared" si="65"/>
        <v>48.288472177595267</v>
      </c>
      <c r="AR302" s="14"/>
      <c r="AS302" s="14"/>
      <c r="AT302" s="14"/>
      <c r="AU302" s="14"/>
      <c r="AV302" s="14"/>
      <c r="AW302" s="14"/>
      <c r="AX302" s="14"/>
      <c r="AY302" s="13"/>
      <c r="AZ302" s="13"/>
      <c r="BA302" s="13"/>
      <c r="BB302" s="13"/>
      <c r="BC302" s="13"/>
      <c r="BD302" s="13"/>
      <c r="BE302" s="13"/>
      <c r="BF302" s="13"/>
      <c r="BG302" s="13"/>
      <c r="BH302" s="13"/>
      <c r="BI302" s="13"/>
      <c r="BJ302" s="13"/>
      <c r="BK302" s="13"/>
      <c r="BL302" s="13"/>
      <c r="BM302" s="13"/>
      <c r="BN302" s="13"/>
      <c r="BO302" s="13"/>
      <c r="BP302" s="13"/>
      <c r="BQ302" s="13"/>
      <c r="BR302" s="13"/>
      <c r="BS302" s="13"/>
      <c r="BT302" s="13"/>
      <c r="BU302" s="13"/>
      <c r="BV302" s="13"/>
      <c r="BW302" s="13"/>
      <c r="BX302" s="13"/>
      <c r="BY302" s="13"/>
      <c r="BZ302" s="13"/>
      <c r="CA302" s="13"/>
      <c r="CB302" s="13"/>
      <c r="CC302" s="13"/>
      <c r="CD302" s="13"/>
      <c r="CE302" s="13"/>
      <c r="CF302" s="13"/>
      <c r="CG302" s="13"/>
      <c r="CH302" s="13"/>
      <c r="CI302" s="13"/>
      <c r="CJ302" s="13"/>
      <c r="CK302" s="13"/>
      <c r="CL302" s="13"/>
      <c r="CM302" s="13"/>
      <c r="CN302" s="13"/>
      <c r="CO302" s="13"/>
      <c r="CP302" s="13"/>
      <c r="CQ302" s="13"/>
      <c r="CR302" s="13"/>
      <c r="CS302" s="13"/>
      <c r="CT302" s="13"/>
      <c r="CU302" s="13"/>
      <c r="CV302" s="13"/>
      <c r="CW302" s="13"/>
      <c r="CX302" s="13"/>
      <c r="CY302" s="13"/>
      <c r="CZ302" s="13"/>
      <c r="DA302" s="13"/>
      <c r="DB302" s="13"/>
      <c r="DC302" s="13"/>
      <c r="DD302" s="13"/>
      <c r="DE302" s="13"/>
      <c r="DF302" s="13"/>
      <c r="DG302" s="13"/>
      <c r="DH302" s="13"/>
      <c r="DI302" s="13"/>
      <c r="DJ302" s="13"/>
      <c r="DK302" s="13"/>
      <c r="DL302" s="13"/>
      <c r="DM302" s="13"/>
      <c r="DN302" s="13"/>
      <c r="DO302" s="13"/>
      <c r="DP302" s="13"/>
      <c r="DQ302" s="13"/>
      <c r="DR302" s="13"/>
      <c r="DS302" s="13"/>
      <c r="DT302" s="13"/>
      <c r="DU302" s="13"/>
      <c r="DV302" s="13"/>
      <c r="DW302" s="13"/>
      <c r="DX302" s="13"/>
      <c r="DY302" s="13"/>
      <c r="DZ302" s="13"/>
      <c r="EA302" s="13"/>
    </row>
    <row r="303" spans="1:131" x14ac:dyDescent="0.4">
      <c r="A303" s="13"/>
      <c r="B303" s="15">
        <v>1794</v>
      </c>
      <c r="C303" s="54">
        <v>5.8823529411764497</v>
      </c>
      <c r="D303" s="54"/>
      <c r="E303" s="54">
        <v>-56.38297872340425</v>
      </c>
      <c r="F303" s="69">
        <v>6.7203146128107516</v>
      </c>
      <c r="G303" s="54">
        <v>0</v>
      </c>
      <c r="H303" s="54">
        <v>6.4777327935222839</v>
      </c>
      <c r="I303" s="69">
        <v>41</v>
      </c>
      <c r="J303" s="54">
        <v>-2.3684210526315752</v>
      </c>
      <c r="K303" s="54">
        <v>1.8348623853211121</v>
      </c>
      <c r="L303" s="54">
        <v>5.6104555369216991</v>
      </c>
      <c r="M303" s="54">
        <v>4.2555537912061681</v>
      </c>
      <c r="N303" s="54">
        <v>29.876893939393923</v>
      </c>
      <c r="O303" s="54">
        <v>7.169509633361959</v>
      </c>
      <c r="P303" s="54">
        <v>13.360017509242152</v>
      </c>
      <c r="Q303" s="54">
        <v>16</v>
      </c>
      <c r="R303" s="54" t="s">
        <v>75</v>
      </c>
      <c r="S303" s="54">
        <v>5.2044945988878624</v>
      </c>
      <c r="T303" s="54">
        <v>15.385696338045147</v>
      </c>
      <c r="U303" s="54" t="s">
        <v>75</v>
      </c>
      <c r="V303" s="54">
        <v>19.749160738188841</v>
      </c>
      <c r="W303" s="54">
        <v>-1.1176680968205011</v>
      </c>
      <c r="X303" s="54">
        <v>-14.190205005705113</v>
      </c>
      <c r="Y303" s="54">
        <v>10.926831338596044</v>
      </c>
      <c r="Z303" s="54">
        <f t="shared" si="56"/>
        <v>5.7697301639056482</v>
      </c>
      <c r="AA303" s="54">
        <f t="shared" si="57"/>
        <v>6.1800428673493668</v>
      </c>
      <c r="AB303" s="54">
        <f t="shared" si="66"/>
        <v>0.98267786157764114</v>
      </c>
      <c r="AC303" s="54">
        <f t="shared" si="58"/>
        <v>41</v>
      </c>
      <c r="AD303" s="54">
        <f t="shared" si="59"/>
        <v>22</v>
      </c>
      <c r="AE303" s="54">
        <f t="array" ref="AE303">SUM(IF($C303:$Y303&lt;0,1,0))</f>
        <v>4</v>
      </c>
      <c r="AF303" s="54">
        <f t="shared" si="60"/>
        <v>18.181818181818183</v>
      </c>
      <c r="AG303" s="54">
        <f t="shared" si="67"/>
        <v>44.696969696969688</v>
      </c>
      <c r="AH303" s="54">
        <f t="array" ref="AH303">SUM(IF($C303:$Y303&gt;20,1,0))</f>
        <v>4</v>
      </c>
      <c r="AI303" s="54">
        <f t="shared" si="61"/>
        <v>18.181818181818183</v>
      </c>
      <c r="AJ303" s="54">
        <f t="shared" si="68"/>
        <v>16.666666666666668</v>
      </c>
      <c r="AK303" s="54">
        <f t="array" ref="AK303">SUM(IF($C303:$Y303&gt;40,1,0))</f>
        <v>3</v>
      </c>
      <c r="AL303" s="54">
        <f t="shared" si="62"/>
        <v>13.636363636363635</v>
      </c>
      <c r="AM303" s="54">
        <f t="shared" si="69"/>
        <v>10.606060606060606</v>
      </c>
      <c r="AN303" s="54">
        <f t="shared" si="63"/>
        <v>10.395493365233564</v>
      </c>
      <c r="AO303" s="54">
        <f t="shared" si="64"/>
        <v>6.4777327935222839</v>
      </c>
      <c r="AP303" s="54"/>
      <c r="AQ303" s="54">
        <f t="shared" si="65"/>
        <v>41</v>
      </c>
      <c r="AR303" s="14"/>
      <c r="AS303" s="14"/>
      <c r="AT303" s="14"/>
      <c r="AU303" s="14"/>
      <c r="AV303" s="14"/>
      <c r="AW303" s="14"/>
      <c r="AX303" s="14"/>
      <c r="AY303" s="13"/>
      <c r="AZ303" s="13"/>
      <c r="BA303" s="13"/>
      <c r="BB303" s="13"/>
      <c r="BC303" s="13"/>
      <c r="BD303" s="13"/>
      <c r="BE303" s="13"/>
      <c r="BF303" s="13"/>
      <c r="BG303" s="13"/>
      <c r="BH303" s="13"/>
      <c r="BI303" s="13"/>
      <c r="BJ303" s="13"/>
      <c r="BK303" s="13"/>
      <c r="BL303" s="13"/>
      <c r="BM303" s="13"/>
      <c r="BN303" s="13"/>
      <c r="BO303" s="13"/>
      <c r="BP303" s="13"/>
      <c r="BQ303" s="13"/>
      <c r="BR303" s="13"/>
      <c r="BS303" s="13"/>
      <c r="BT303" s="13"/>
      <c r="BU303" s="13"/>
      <c r="BV303" s="13"/>
      <c r="BW303" s="13"/>
      <c r="BX303" s="13"/>
      <c r="BY303" s="13"/>
      <c r="BZ303" s="13"/>
      <c r="CA303" s="13"/>
      <c r="CB303" s="13"/>
      <c r="CC303" s="13"/>
      <c r="CD303" s="13"/>
      <c r="CE303" s="13"/>
      <c r="CF303" s="13"/>
      <c r="CG303" s="13"/>
      <c r="CH303" s="13"/>
      <c r="CI303" s="13"/>
      <c r="CJ303" s="13"/>
      <c r="CK303" s="13"/>
      <c r="CL303" s="13"/>
      <c r="CM303" s="13"/>
      <c r="CN303" s="13"/>
      <c r="CO303" s="13"/>
      <c r="CP303" s="13"/>
      <c r="CQ303" s="13"/>
      <c r="CR303" s="13"/>
      <c r="CS303" s="13"/>
      <c r="CT303" s="13"/>
      <c r="CU303" s="13"/>
      <c r="CV303" s="13"/>
      <c r="CW303" s="13"/>
      <c r="CX303" s="13"/>
      <c r="CY303" s="13"/>
      <c r="CZ303" s="13"/>
      <c r="DA303" s="13"/>
      <c r="DB303" s="13"/>
      <c r="DC303" s="13"/>
      <c r="DD303" s="13"/>
      <c r="DE303" s="13"/>
      <c r="DF303" s="13"/>
      <c r="DG303" s="13"/>
      <c r="DH303" s="13"/>
      <c r="DI303" s="13"/>
      <c r="DJ303" s="13"/>
      <c r="DK303" s="13"/>
      <c r="DL303" s="13"/>
      <c r="DM303" s="13"/>
      <c r="DN303" s="13"/>
      <c r="DO303" s="13"/>
      <c r="DP303" s="13"/>
      <c r="DQ303" s="13"/>
      <c r="DR303" s="13"/>
      <c r="DS303" s="13"/>
      <c r="DT303" s="13"/>
      <c r="DU303" s="13"/>
      <c r="DV303" s="13"/>
      <c r="DW303" s="13"/>
      <c r="DX303" s="13"/>
      <c r="DY303" s="13"/>
      <c r="DZ303" s="13"/>
      <c r="EA303" s="13"/>
    </row>
    <row r="304" spans="1:131" x14ac:dyDescent="0.4">
      <c r="A304" s="13"/>
      <c r="B304" s="15">
        <v>1795</v>
      </c>
      <c r="C304" s="54">
        <v>-4.8611111111111054</v>
      </c>
      <c r="D304" s="54"/>
      <c r="E304" s="54">
        <v>75.609756097560975</v>
      </c>
      <c r="F304" s="69">
        <v>2.4191511289103795</v>
      </c>
      <c r="G304" s="54">
        <v>70.568561872909697</v>
      </c>
      <c r="H304" s="54">
        <v>61.050380228136888</v>
      </c>
      <c r="I304" s="69">
        <v>35</v>
      </c>
      <c r="J304" s="54">
        <v>46.2264150943396</v>
      </c>
      <c r="K304" s="54">
        <v>4.6332046332046239</v>
      </c>
      <c r="L304" s="54">
        <v>19.207686887726673</v>
      </c>
      <c r="M304" s="54">
        <v>16.742412059763101</v>
      </c>
      <c r="N304" s="54">
        <v>54.939846882974841</v>
      </c>
      <c r="O304" s="54">
        <v>-9.9404056871114701</v>
      </c>
      <c r="P304" s="54">
        <v>-3.8524810939604306</v>
      </c>
      <c r="Q304" s="54">
        <v>0</v>
      </c>
      <c r="R304" s="54" t="s">
        <v>75</v>
      </c>
      <c r="S304" s="54">
        <v>12.79387768330893</v>
      </c>
      <c r="T304" s="54">
        <v>12.622897951895437</v>
      </c>
      <c r="U304" s="54">
        <v>-5.6063658765885735</v>
      </c>
      <c r="V304" s="54">
        <v>6.4517951474440949</v>
      </c>
      <c r="W304" s="54">
        <v>5.9788433320481742</v>
      </c>
      <c r="X304" s="54">
        <v>-7.3203347776836569</v>
      </c>
      <c r="Y304" s="54">
        <v>14.390559207077146</v>
      </c>
      <c r="Z304" s="54">
        <f t="shared" si="56"/>
        <v>19.383556650516443</v>
      </c>
      <c r="AA304" s="54">
        <f t="shared" si="57"/>
        <v>12.622897951895437</v>
      </c>
      <c r="AB304" s="54">
        <f t="shared" si="66"/>
        <v>3.1273438600961616</v>
      </c>
      <c r="AC304" s="54">
        <f t="shared" si="58"/>
        <v>75.609756097560975</v>
      </c>
      <c r="AD304" s="54">
        <f t="shared" si="59"/>
        <v>22</v>
      </c>
      <c r="AE304" s="54">
        <f t="array" ref="AE304">SUM(IF($C304:$Y304&lt;0,1,0))</f>
        <v>5</v>
      </c>
      <c r="AF304" s="54">
        <f t="shared" si="60"/>
        <v>22.727272727272727</v>
      </c>
      <c r="AG304" s="54">
        <f t="shared" si="67"/>
        <v>40.151515151515149</v>
      </c>
      <c r="AH304" s="54">
        <f t="array" ref="AH304">SUM(IF($C304:$Y304&gt;20,1,0))</f>
        <v>7</v>
      </c>
      <c r="AI304" s="54">
        <f t="shared" si="61"/>
        <v>31.818181818181817</v>
      </c>
      <c r="AJ304" s="54">
        <f t="shared" si="68"/>
        <v>18.181818181818183</v>
      </c>
      <c r="AK304" s="54">
        <f t="array" ref="AK304">SUM(IF($C304:$Y304&gt;40,1,0))</f>
        <v>6</v>
      </c>
      <c r="AL304" s="54">
        <f t="shared" si="62"/>
        <v>27.27272727272727</v>
      </c>
      <c r="AM304" s="54">
        <f t="shared" si="69"/>
        <v>12.878787878787877</v>
      </c>
      <c r="AN304" s="54">
        <f t="shared" si="63"/>
        <v>23.829896130015605</v>
      </c>
      <c r="AO304" s="54">
        <f t="shared" si="64"/>
        <v>16.742412059763101</v>
      </c>
      <c r="AP304" s="54"/>
      <c r="AQ304" s="54">
        <f t="shared" si="65"/>
        <v>70.568561872909697</v>
      </c>
      <c r="AR304" s="14"/>
      <c r="AS304" s="14"/>
      <c r="AT304" s="14"/>
      <c r="AU304" s="14"/>
      <c r="AV304" s="14"/>
      <c r="AW304" s="14"/>
      <c r="AX304" s="14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  <c r="BO304" s="13"/>
      <c r="BP304" s="13"/>
      <c r="BQ304" s="13"/>
      <c r="BR304" s="13"/>
      <c r="BS304" s="13"/>
      <c r="BT304" s="13"/>
      <c r="BU304" s="13"/>
      <c r="BV304" s="13"/>
      <c r="BW304" s="13"/>
      <c r="BX304" s="13"/>
      <c r="BY304" s="13"/>
      <c r="BZ304" s="13"/>
      <c r="CA304" s="13"/>
      <c r="CB304" s="13"/>
      <c r="CC304" s="13"/>
      <c r="CD304" s="13"/>
      <c r="CE304" s="13"/>
      <c r="CF304" s="13"/>
      <c r="CG304" s="13"/>
      <c r="CH304" s="13"/>
      <c r="CI304" s="13"/>
      <c r="CJ304" s="13"/>
      <c r="CK304" s="13"/>
      <c r="CL304" s="13"/>
      <c r="CM304" s="13"/>
      <c r="CN304" s="13"/>
      <c r="CO304" s="13"/>
      <c r="CP304" s="13"/>
      <c r="CQ304" s="13"/>
      <c r="CR304" s="13"/>
      <c r="CS304" s="13"/>
      <c r="CT304" s="13"/>
      <c r="CU304" s="13"/>
      <c r="CV304" s="13"/>
      <c r="CW304" s="13"/>
      <c r="CX304" s="13"/>
      <c r="CY304" s="13"/>
      <c r="CZ304" s="13"/>
      <c r="DA304" s="13"/>
      <c r="DB304" s="13"/>
      <c r="DC304" s="13"/>
      <c r="DD304" s="13"/>
      <c r="DE304" s="13"/>
      <c r="DF304" s="13"/>
      <c r="DG304" s="13"/>
      <c r="DH304" s="13"/>
      <c r="DI304" s="13"/>
      <c r="DJ304" s="13"/>
      <c r="DK304" s="13"/>
      <c r="DL304" s="13"/>
      <c r="DM304" s="13"/>
      <c r="DN304" s="13"/>
      <c r="DO304" s="13"/>
      <c r="DP304" s="13"/>
      <c r="DQ304" s="13"/>
      <c r="DR304" s="13"/>
      <c r="DS304" s="13"/>
      <c r="DT304" s="13"/>
      <c r="DU304" s="13"/>
      <c r="DV304" s="13"/>
      <c r="DW304" s="13"/>
      <c r="DX304" s="13"/>
      <c r="DY304" s="13"/>
      <c r="DZ304" s="13"/>
      <c r="EA304" s="13"/>
    </row>
    <row r="305" spans="1:131" x14ac:dyDescent="0.4">
      <c r="A305" s="13"/>
      <c r="B305" s="15">
        <v>1796</v>
      </c>
      <c r="C305" s="54">
        <v>-10.218978102189791</v>
      </c>
      <c r="D305" s="54"/>
      <c r="E305" s="54">
        <v>-5.5555555555555465</v>
      </c>
      <c r="F305" s="69">
        <v>-5.7036354144234807</v>
      </c>
      <c r="G305" s="54">
        <v>-49.607843137254903</v>
      </c>
      <c r="H305" s="54">
        <v>-25.630810092961486</v>
      </c>
      <c r="I305" s="54">
        <v>-3.6</v>
      </c>
      <c r="J305" s="54">
        <v>-8.9400921658986157</v>
      </c>
      <c r="K305" s="54">
        <v>-5.6580565805657956</v>
      </c>
      <c r="L305" s="54">
        <v>-11.759492678399475</v>
      </c>
      <c r="M305" s="54">
        <v>-26.261611967590039</v>
      </c>
      <c r="N305" s="54">
        <v>-6.4235294117646946</v>
      </c>
      <c r="O305" s="54">
        <v>-10.902979792325475</v>
      </c>
      <c r="P305" s="54">
        <v>4.2969874785564244</v>
      </c>
      <c r="Q305" s="54">
        <v>0</v>
      </c>
      <c r="R305" s="54">
        <v>3.0095044767882717</v>
      </c>
      <c r="S305" s="54">
        <v>5.3260122503018925</v>
      </c>
      <c r="T305" s="54">
        <v>10.825111473609676</v>
      </c>
      <c r="U305" s="54">
        <v>-14.190715651256802</v>
      </c>
      <c r="V305" s="54">
        <v>14.68956688922065</v>
      </c>
      <c r="W305" s="54">
        <v>-2.3301151650851777</v>
      </c>
      <c r="X305" s="54">
        <v>2.6548757777204997</v>
      </c>
      <c r="Y305" s="54">
        <v>5.2998583977115876</v>
      </c>
      <c r="Z305" s="54">
        <f t="shared" si="56"/>
        <v>-6.3946135896073777</v>
      </c>
      <c r="AA305" s="54">
        <f t="shared" si="57"/>
        <v>-5.6068060680606706</v>
      </c>
      <c r="AB305" s="54">
        <f t="shared" si="66"/>
        <v>2.3458467144493977</v>
      </c>
      <c r="AC305" s="54">
        <f t="shared" si="58"/>
        <v>14.68956688922065</v>
      </c>
      <c r="AD305" s="54">
        <f t="shared" si="59"/>
        <v>22</v>
      </c>
      <c r="AE305" s="54">
        <f t="array" ref="AE305">SUM(IF($C305:$Y305&lt;0,1,0))</f>
        <v>14</v>
      </c>
      <c r="AF305" s="54">
        <f t="shared" si="60"/>
        <v>63.636363636363633</v>
      </c>
      <c r="AG305" s="54">
        <f t="shared" si="67"/>
        <v>42.424242424242422</v>
      </c>
      <c r="AH305" s="54">
        <f t="array" ref="AH305">SUM(IF($C305:$Y305&gt;20,1,0))</f>
        <v>0</v>
      </c>
      <c r="AI305" s="54">
        <f t="shared" si="61"/>
        <v>0</v>
      </c>
      <c r="AJ305" s="54">
        <f t="shared" si="68"/>
        <v>16.666666666666668</v>
      </c>
      <c r="AK305" s="54">
        <f t="array" ref="AK305">SUM(IF($C305:$Y305&gt;40,1,0))</f>
        <v>0</v>
      </c>
      <c r="AL305" s="54">
        <f t="shared" si="62"/>
        <v>0</v>
      </c>
      <c r="AM305" s="54">
        <f t="shared" si="69"/>
        <v>12.121212121212119</v>
      </c>
      <c r="AN305" s="54">
        <f t="shared" si="63"/>
        <v>-10.132539073966957</v>
      </c>
      <c r="AO305" s="54">
        <f t="shared" si="64"/>
        <v>-6.0635824130940872</v>
      </c>
      <c r="AP305" s="54"/>
      <c r="AQ305" s="54">
        <f t="shared" si="65"/>
        <v>5.3260122503018925</v>
      </c>
      <c r="AR305" s="14"/>
      <c r="AS305" s="14"/>
      <c r="AT305" s="14"/>
      <c r="AU305" s="14"/>
      <c r="AV305" s="14"/>
      <c r="AW305" s="14"/>
      <c r="AX305" s="14"/>
      <c r="AY305" s="13"/>
      <c r="AZ305" s="13"/>
      <c r="BA305" s="13"/>
      <c r="BB305" s="13"/>
      <c r="BC305" s="13"/>
      <c r="BD305" s="13"/>
      <c r="BE305" s="13"/>
      <c r="BF305" s="13"/>
      <c r="BG305" s="13"/>
      <c r="BH305" s="13"/>
      <c r="BI305" s="13"/>
      <c r="BJ305" s="13"/>
      <c r="BK305" s="13"/>
      <c r="BL305" s="13"/>
      <c r="BM305" s="13"/>
      <c r="BN305" s="13"/>
      <c r="BO305" s="13"/>
      <c r="BP305" s="13"/>
      <c r="BQ305" s="13"/>
      <c r="BR305" s="13"/>
      <c r="BS305" s="13"/>
      <c r="BT305" s="13"/>
      <c r="BU305" s="13"/>
      <c r="BV305" s="13"/>
      <c r="BW305" s="13"/>
      <c r="BX305" s="13"/>
      <c r="BY305" s="13"/>
      <c r="BZ305" s="13"/>
      <c r="CA305" s="13"/>
      <c r="CB305" s="13"/>
      <c r="CC305" s="13"/>
      <c r="CD305" s="13"/>
      <c r="CE305" s="13"/>
      <c r="CF305" s="13"/>
      <c r="CG305" s="13"/>
      <c r="CH305" s="13"/>
      <c r="CI305" s="13"/>
      <c r="CJ305" s="13"/>
      <c r="CK305" s="13"/>
      <c r="CL305" s="13"/>
      <c r="CM305" s="13"/>
      <c r="CN305" s="13"/>
      <c r="CO305" s="13"/>
      <c r="CP305" s="13"/>
      <c r="CQ305" s="13"/>
      <c r="CR305" s="13"/>
      <c r="CS305" s="13"/>
      <c r="CT305" s="13"/>
      <c r="CU305" s="13"/>
      <c r="CV305" s="13"/>
      <c r="CW305" s="13"/>
      <c r="CX305" s="13"/>
      <c r="CY305" s="13"/>
      <c r="CZ305" s="13"/>
      <c r="DA305" s="13"/>
      <c r="DB305" s="13"/>
      <c r="DC305" s="13"/>
      <c r="DD305" s="13"/>
      <c r="DE305" s="13"/>
      <c r="DF305" s="13"/>
      <c r="DG305" s="13"/>
      <c r="DH305" s="13"/>
      <c r="DI305" s="13"/>
      <c r="DJ305" s="13"/>
      <c r="DK305" s="13"/>
      <c r="DL305" s="13"/>
      <c r="DM305" s="13"/>
      <c r="DN305" s="13"/>
      <c r="DO305" s="13"/>
      <c r="DP305" s="13"/>
      <c r="DQ305" s="13"/>
      <c r="DR305" s="13"/>
      <c r="DS305" s="13"/>
      <c r="DT305" s="13"/>
      <c r="DU305" s="13"/>
      <c r="DV305" s="13"/>
      <c r="DW305" s="13"/>
      <c r="DX305" s="13"/>
      <c r="DY305" s="13"/>
      <c r="DZ305" s="13"/>
      <c r="EA305" s="13"/>
    </row>
    <row r="306" spans="1:131" x14ac:dyDescent="0.4">
      <c r="A306" s="13"/>
      <c r="B306" s="15">
        <v>1797</v>
      </c>
      <c r="C306" s="54">
        <v>-4.0650406504065035</v>
      </c>
      <c r="D306" s="54"/>
      <c r="E306" s="54">
        <v>-32.352941176470594</v>
      </c>
      <c r="F306" s="69">
        <v>5.100684242651865</v>
      </c>
      <c r="G306" s="54">
        <v>-7.587548638132291</v>
      </c>
      <c r="H306" s="54">
        <v>-27.5595238095238</v>
      </c>
      <c r="I306" s="54">
        <v>12</v>
      </c>
      <c r="J306" s="54">
        <v>-14.473684210526304</v>
      </c>
      <c r="K306" s="54">
        <v>-1.8252933507170832</v>
      </c>
      <c r="L306" s="54">
        <v>-13.552555989724191</v>
      </c>
      <c r="M306" s="54">
        <v>3.5249643365054206</v>
      </c>
      <c r="N306" s="54">
        <v>-62.811164194116174</v>
      </c>
      <c r="O306" s="54">
        <v>1.30840699907806</v>
      </c>
      <c r="P306" s="54">
        <v>6.7634260241986937</v>
      </c>
      <c r="Q306" s="54">
        <v>-11.03448275862069</v>
      </c>
      <c r="R306" s="54">
        <v>17.967347920866917</v>
      </c>
      <c r="S306" s="54">
        <v>-9.0011274578408731</v>
      </c>
      <c r="T306" s="54">
        <v>6.8885050157903738</v>
      </c>
      <c r="U306" s="54">
        <v>15.8620355751244</v>
      </c>
      <c r="V306" s="54">
        <v>-4.8766905410525974</v>
      </c>
      <c r="W306" s="54">
        <v>-5.1355637929492683</v>
      </c>
      <c r="X306" s="54">
        <v>10.325209076559204</v>
      </c>
      <c r="Y306" s="54">
        <v>-3.7729430424884915</v>
      </c>
      <c r="Z306" s="54">
        <f t="shared" si="56"/>
        <v>-5.3776354737179046</v>
      </c>
      <c r="AA306" s="54">
        <f t="shared" si="57"/>
        <v>-3.9189918464474975</v>
      </c>
      <c r="AB306" s="54">
        <f t="shared" si="66"/>
        <v>2.72599497785099</v>
      </c>
      <c r="AC306" s="54">
        <f t="shared" si="58"/>
        <v>17.967347920866917</v>
      </c>
      <c r="AD306" s="54">
        <f t="shared" si="59"/>
        <v>22</v>
      </c>
      <c r="AE306" s="54">
        <f t="array" ref="AE306">SUM(IF($C306:$Y306&lt;0,1,0))</f>
        <v>13</v>
      </c>
      <c r="AF306" s="54">
        <f t="shared" si="60"/>
        <v>59.090909090909093</v>
      </c>
      <c r="AG306" s="54">
        <f t="shared" si="67"/>
        <v>39.393939393939391</v>
      </c>
      <c r="AH306" s="54">
        <f t="array" ref="AH306">SUM(IF($C306:$Y306&gt;20,1,0))</f>
        <v>0</v>
      </c>
      <c r="AI306" s="54">
        <f t="shared" si="61"/>
        <v>0</v>
      </c>
      <c r="AJ306" s="54">
        <f t="shared" si="68"/>
        <v>16.666666666666668</v>
      </c>
      <c r="AK306" s="54">
        <f t="array" ref="AK306">SUM(IF($C306:$Y306&gt;40,1,0))</f>
        <v>0</v>
      </c>
      <c r="AL306" s="54">
        <f t="shared" si="62"/>
        <v>0</v>
      </c>
      <c r="AM306" s="54">
        <f t="shared" si="69"/>
        <v>12.121212121212119</v>
      </c>
      <c r="AN306" s="54">
        <f t="shared" si="63"/>
        <v>-7.2271822061357467</v>
      </c>
      <c r="AO306" s="54">
        <f t="shared" si="64"/>
        <v>-4.7064209944246871</v>
      </c>
      <c r="AP306" s="54"/>
      <c r="AQ306" s="54">
        <f t="shared" si="65"/>
        <v>17.967347920866917</v>
      </c>
      <c r="AR306" s="14"/>
      <c r="AS306" s="14"/>
      <c r="AT306" s="14"/>
      <c r="AU306" s="14"/>
      <c r="AV306" s="14"/>
      <c r="AW306" s="14"/>
      <c r="AX306" s="14"/>
      <c r="AY306" s="13"/>
      <c r="AZ306" s="13"/>
      <c r="BA306" s="13"/>
      <c r="BB306" s="13"/>
      <c r="BC306" s="13"/>
      <c r="BD306" s="13"/>
      <c r="BE306" s="13"/>
      <c r="BF306" s="13"/>
      <c r="BG306" s="13"/>
      <c r="BH306" s="13"/>
      <c r="BI306" s="13"/>
      <c r="BJ306" s="13"/>
      <c r="BK306" s="13"/>
      <c r="BL306" s="13"/>
      <c r="BM306" s="13"/>
      <c r="BN306" s="13"/>
      <c r="BO306" s="13"/>
      <c r="BP306" s="13"/>
      <c r="BQ306" s="13"/>
      <c r="BR306" s="13"/>
      <c r="BS306" s="13"/>
      <c r="BT306" s="13"/>
      <c r="BU306" s="13"/>
      <c r="BV306" s="13"/>
      <c r="BW306" s="13"/>
      <c r="BX306" s="13"/>
      <c r="BY306" s="13"/>
      <c r="BZ306" s="13"/>
      <c r="CA306" s="13"/>
      <c r="CB306" s="13"/>
      <c r="CC306" s="13"/>
      <c r="CD306" s="13"/>
      <c r="CE306" s="13"/>
      <c r="CF306" s="13"/>
      <c r="CG306" s="13"/>
      <c r="CH306" s="13"/>
      <c r="CI306" s="13"/>
      <c r="CJ306" s="13"/>
      <c r="CK306" s="13"/>
      <c r="CL306" s="13"/>
      <c r="CM306" s="13"/>
      <c r="CN306" s="13"/>
      <c r="CO306" s="13"/>
      <c r="CP306" s="13"/>
      <c r="CQ306" s="13"/>
      <c r="CR306" s="13"/>
      <c r="CS306" s="13"/>
      <c r="CT306" s="13"/>
      <c r="CU306" s="13"/>
      <c r="CV306" s="13"/>
      <c r="CW306" s="13"/>
      <c r="CX306" s="13"/>
      <c r="CY306" s="13"/>
      <c r="CZ306" s="13"/>
      <c r="DA306" s="13"/>
      <c r="DB306" s="13"/>
      <c r="DC306" s="13"/>
      <c r="DD306" s="13"/>
      <c r="DE306" s="13"/>
      <c r="DF306" s="13"/>
      <c r="DG306" s="13"/>
      <c r="DH306" s="13"/>
      <c r="DI306" s="13"/>
      <c r="DJ306" s="13"/>
      <c r="DK306" s="13"/>
      <c r="DL306" s="13"/>
      <c r="DM306" s="13"/>
      <c r="DN306" s="13"/>
      <c r="DO306" s="13"/>
      <c r="DP306" s="13"/>
      <c r="DQ306" s="13"/>
      <c r="DR306" s="13"/>
      <c r="DS306" s="13"/>
      <c r="DT306" s="13"/>
      <c r="DU306" s="13"/>
      <c r="DV306" s="13"/>
      <c r="DW306" s="13"/>
      <c r="DX306" s="13"/>
      <c r="DY306" s="13"/>
      <c r="DZ306" s="13"/>
      <c r="EA306" s="13"/>
    </row>
    <row r="307" spans="1:131" x14ac:dyDescent="0.4">
      <c r="A307" s="13"/>
      <c r="B307" s="15">
        <v>1798</v>
      </c>
      <c r="C307" s="54">
        <v>-1.6949152542372947</v>
      </c>
      <c r="D307" s="54"/>
      <c r="E307" s="54">
        <v>34.782608695652172</v>
      </c>
      <c r="F307" s="69">
        <v>-1.3281414375522216</v>
      </c>
      <c r="G307" s="54">
        <v>5.0526315789473752</v>
      </c>
      <c r="H307" s="54">
        <v>3.9715146535195922</v>
      </c>
      <c r="I307" s="54">
        <v>-45.9</v>
      </c>
      <c r="J307" s="54">
        <v>17.633136094674541</v>
      </c>
      <c r="K307" s="54">
        <v>0.13280212483399723</v>
      </c>
      <c r="L307" s="54">
        <v>3.6004755606960259</v>
      </c>
      <c r="M307" s="54">
        <v>1.1025959749558778</v>
      </c>
      <c r="N307" s="54">
        <v>0</v>
      </c>
      <c r="O307" s="54">
        <v>25.72179463112446</v>
      </c>
      <c r="P307" s="54">
        <v>14.6211944703324</v>
      </c>
      <c r="Q307" s="54">
        <v>16.279069767441868</v>
      </c>
      <c r="R307" s="54">
        <v>-16.26716342886133</v>
      </c>
      <c r="S307" s="54">
        <v>-1.2128855394367439</v>
      </c>
      <c r="T307" s="54">
        <v>-9.1099899814499086</v>
      </c>
      <c r="U307" s="54">
        <v>-11.693706930776909</v>
      </c>
      <c r="V307" s="54">
        <v>9.5139127210849939</v>
      </c>
      <c r="W307" s="54">
        <v>5.7971014492753659</v>
      </c>
      <c r="X307" s="54">
        <v>-10.713706335834717</v>
      </c>
      <c r="Y307" s="54">
        <v>-3.2680508765687066</v>
      </c>
      <c r="Z307" s="54">
        <f t="shared" si="56"/>
        <v>1.6827399062645838</v>
      </c>
      <c r="AA307" s="54">
        <f t="shared" si="57"/>
        <v>0.61769904989493751</v>
      </c>
      <c r="AB307" s="54">
        <f t="shared" si="66"/>
        <v>2.6866319317385261</v>
      </c>
      <c r="AC307" s="54">
        <f t="shared" si="58"/>
        <v>34.782608695652172</v>
      </c>
      <c r="AD307" s="54">
        <f t="shared" si="59"/>
        <v>22</v>
      </c>
      <c r="AE307" s="54">
        <f t="array" ref="AE307">SUM(IF($C307:$Y307&lt;0,1,0))</f>
        <v>9</v>
      </c>
      <c r="AF307" s="54">
        <f t="shared" si="60"/>
        <v>40.909090909090907</v>
      </c>
      <c r="AG307" s="54">
        <f t="shared" si="67"/>
        <v>38.636363636363633</v>
      </c>
      <c r="AH307" s="54">
        <f t="array" ref="AH307">SUM(IF($C307:$Y307&gt;20,1,0))</f>
        <v>2</v>
      </c>
      <c r="AI307" s="54">
        <f t="shared" si="61"/>
        <v>9.0909090909090917</v>
      </c>
      <c r="AJ307" s="54">
        <f t="shared" si="68"/>
        <v>15.15151515151515</v>
      </c>
      <c r="AK307" s="54">
        <f t="array" ref="AK307">SUM(IF($C307:$Y307&gt;40,1,0))</f>
        <v>0</v>
      </c>
      <c r="AL307" s="54">
        <f t="shared" si="62"/>
        <v>0</v>
      </c>
      <c r="AM307" s="54">
        <f t="shared" si="69"/>
        <v>9.8484848484848495</v>
      </c>
      <c r="AN307" s="54">
        <f t="shared" si="63"/>
        <v>1.6719303179054175</v>
      </c>
      <c r="AO307" s="54">
        <f t="shared" si="64"/>
        <v>2.3515357678259519</v>
      </c>
      <c r="AP307" s="54"/>
      <c r="AQ307" s="54">
        <f t="shared" si="65"/>
        <v>25.72179463112446</v>
      </c>
      <c r="AR307" s="14"/>
      <c r="AS307" s="14"/>
      <c r="AT307" s="14"/>
      <c r="AU307" s="14"/>
      <c r="AV307" s="14"/>
      <c r="AW307" s="14"/>
      <c r="AX307" s="14"/>
      <c r="AY307" s="13"/>
      <c r="AZ307" s="13"/>
      <c r="BA307" s="13"/>
      <c r="BB307" s="13"/>
      <c r="BC307" s="13"/>
      <c r="BD307" s="13"/>
      <c r="BE307" s="13"/>
      <c r="BF307" s="13"/>
      <c r="BG307" s="13"/>
      <c r="BH307" s="13"/>
      <c r="BI307" s="13"/>
      <c r="BJ307" s="13"/>
      <c r="BK307" s="13"/>
      <c r="BL307" s="13"/>
      <c r="BM307" s="13"/>
      <c r="BN307" s="13"/>
      <c r="BO307" s="13"/>
      <c r="BP307" s="13"/>
      <c r="BQ307" s="13"/>
      <c r="BR307" s="13"/>
      <c r="BS307" s="13"/>
      <c r="BT307" s="13"/>
      <c r="BU307" s="13"/>
      <c r="BV307" s="13"/>
      <c r="BW307" s="13"/>
      <c r="BX307" s="13"/>
      <c r="BY307" s="13"/>
      <c r="BZ307" s="13"/>
      <c r="CA307" s="13"/>
      <c r="CB307" s="13"/>
      <c r="CC307" s="13"/>
      <c r="CD307" s="13"/>
      <c r="CE307" s="13"/>
      <c r="CF307" s="13"/>
      <c r="CG307" s="13"/>
      <c r="CH307" s="13"/>
      <c r="CI307" s="13"/>
      <c r="CJ307" s="13"/>
      <c r="CK307" s="13"/>
      <c r="CL307" s="13"/>
      <c r="CM307" s="13"/>
      <c r="CN307" s="13"/>
      <c r="CO307" s="13"/>
      <c r="CP307" s="13"/>
      <c r="CQ307" s="13"/>
      <c r="CR307" s="13"/>
      <c r="CS307" s="13"/>
      <c r="CT307" s="13"/>
      <c r="CU307" s="13"/>
      <c r="CV307" s="13"/>
      <c r="CW307" s="13"/>
      <c r="CX307" s="13"/>
      <c r="CY307" s="13"/>
      <c r="CZ307" s="13"/>
      <c r="DA307" s="13"/>
      <c r="DB307" s="13"/>
      <c r="DC307" s="13"/>
      <c r="DD307" s="13"/>
      <c r="DE307" s="13"/>
      <c r="DF307" s="13"/>
      <c r="DG307" s="13"/>
      <c r="DH307" s="13"/>
      <c r="DI307" s="13"/>
      <c r="DJ307" s="13"/>
      <c r="DK307" s="13"/>
      <c r="DL307" s="13"/>
      <c r="DM307" s="13"/>
      <c r="DN307" s="13"/>
      <c r="DO307" s="13"/>
      <c r="DP307" s="13"/>
      <c r="DQ307" s="13"/>
      <c r="DR307" s="13"/>
      <c r="DS307" s="13"/>
      <c r="DT307" s="13"/>
      <c r="DU307" s="13"/>
      <c r="DV307" s="13"/>
      <c r="DW307" s="13"/>
      <c r="DX307" s="13"/>
      <c r="DY307" s="13"/>
      <c r="DZ307" s="13"/>
      <c r="EA307" s="13"/>
    </row>
    <row r="308" spans="1:131" x14ac:dyDescent="0.4">
      <c r="A308" s="13"/>
      <c r="B308" s="15">
        <v>1799</v>
      </c>
      <c r="C308" s="54">
        <v>3.4482758620689724</v>
      </c>
      <c r="D308" s="54"/>
      <c r="E308" s="54">
        <v>24.193548387096776</v>
      </c>
      <c r="F308" s="69">
        <v>12.136806844918024</v>
      </c>
      <c r="G308" s="54">
        <v>23.647294589178358</v>
      </c>
      <c r="H308" s="54">
        <v>44.63</v>
      </c>
      <c r="I308" s="54"/>
      <c r="J308" s="54">
        <v>34.909456740442657</v>
      </c>
      <c r="K308" s="54">
        <v>15.251989389920428</v>
      </c>
      <c r="L308" s="54">
        <v>11.644847025867566</v>
      </c>
      <c r="M308" s="54">
        <v>33.429450147450069</v>
      </c>
      <c r="N308" s="54">
        <v>-34.685598377281949</v>
      </c>
      <c r="O308" s="54">
        <v>-4.7617310226005847</v>
      </c>
      <c r="P308" s="54">
        <v>-9.553571428571427</v>
      </c>
      <c r="Q308" s="54">
        <v>50</v>
      </c>
      <c r="R308" s="54">
        <v>-0.94102403207190211</v>
      </c>
      <c r="S308" s="54">
        <v>11.37739168977375</v>
      </c>
      <c r="T308" s="54">
        <v>4.3878197255139462</v>
      </c>
      <c r="U308" s="54">
        <v>12.259751894637665</v>
      </c>
      <c r="V308" s="54">
        <v>5.5564242421006549</v>
      </c>
      <c r="W308" s="54" t="s">
        <v>75</v>
      </c>
      <c r="X308" s="54">
        <v>13.648314533744532</v>
      </c>
      <c r="Y308" s="54">
        <v>0</v>
      </c>
      <c r="Z308" s="54">
        <f t="shared" si="56"/>
        <v>12.528972310609378</v>
      </c>
      <c r="AA308" s="54">
        <f t="shared" si="57"/>
        <v>11.890826935392795</v>
      </c>
      <c r="AB308" s="54">
        <f t="shared" si="66"/>
        <v>3.6309448150040615</v>
      </c>
      <c r="AC308" s="54">
        <f t="shared" si="58"/>
        <v>50</v>
      </c>
      <c r="AD308" s="54">
        <f t="shared" si="59"/>
        <v>21</v>
      </c>
      <c r="AE308" s="54">
        <f t="array" ref="AE308">SUM(IF($C308:$Y308&lt;0,1,0))</f>
        <v>4</v>
      </c>
      <c r="AF308" s="54">
        <f t="shared" si="60"/>
        <v>19.047619047619047</v>
      </c>
      <c r="AG308" s="54">
        <f t="shared" si="67"/>
        <v>37.265512265512264</v>
      </c>
      <c r="AH308" s="54">
        <f t="array" ref="AH308">SUM(IF($C308:$Y308&gt;20,1,0))</f>
        <v>7</v>
      </c>
      <c r="AI308" s="54">
        <f t="shared" si="61"/>
        <v>33.333333333333329</v>
      </c>
      <c r="AJ308" s="54">
        <f t="shared" si="68"/>
        <v>15.404040404040403</v>
      </c>
      <c r="AK308" s="54">
        <f t="array" ref="AK308">SUM(IF($C308:$Y308&gt;40,1,0))</f>
        <v>3</v>
      </c>
      <c r="AL308" s="54">
        <f t="shared" si="62"/>
        <v>14.285714285714285</v>
      </c>
      <c r="AM308" s="54">
        <f t="shared" si="69"/>
        <v>9.1991341991341979</v>
      </c>
      <c r="AN308" s="54">
        <f t="shared" si="63"/>
        <v>14.391177812848079</v>
      </c>
      <c r="AO308" s="54">
        <f t="shared" si="64"/>
        <v>12.136806844918024</v>
      </c>
      <c r="AP308" s="54"/>
      <c r="AQ308" s="54">
        <f t="shared" si="65"/>
        <v>50</v>
      </c>
      <c r="AR308" s="14"/>
      <c r="AS308" s="14"/>
      <c r="AT308" s="14"/>
      <c r="AU308" s="14"/>
      <c r="AV308" s="14"/>
      <c r="AW308" s="14"/>
      <c r="AX308" s="14"/>
      <c r="AY308" s="13"/>
      <c r="AZ308" s="13"/>
      <c r="BA308" s="13"/>
      <c r="BB308" s="13"/>
      <c r="BC308" s="13"/>
      <c r="BD308" s="13"/>
      <c r="BE308" s="13"/>
      <c r="BF308" s="13"/>
      <c r="BG308" s="13"/>
      <c r="BH308" s="13"/>
      <c r="BI308" s="13"/>
      <c r="BJ308" s="13"/>
      <c r="BK308" s="13"/>
      <c r="BL308" s="13"/>
      <c r="BM308" s="13"/>
      <c r="BN308" s="13"/>
      <c r="BO308" s="13"/>
      <c r="BP308" s="13"/>
      <c r="BQ308" s="13"/>
      <c r="BR308" s="13"/>
      <c r="BS308" s="13"/>
      <c r="BT308" s="13"/>
      <c r="BU308" s="13"/>
      <c r="BV308" s="13"/>
      <c r="BW308" s="13"/>
      <c r="BX308" s="13"/>
      <c r="BY308" s="13"/>
      <c r="BZ308" s="13"/>
      <c r="CA308" s="13"/>
      <c r="CB308" s="13"/>
      <c r="CC308" s="13"/>
      <c r="CD308" s="13"/>
      <c r="CE308" s="13"/>
      <c r="CF308" s="13"/>
      <c r="CG308" s="13"/>
      <c r="CH308" s="13"/>
      <c r="CI308" s="13"/>
      <c r="CJ308" s="13"/>
      <c r="CK308" s="13"/>
      <c r="CL308" s="13"/>
      <c r="CM308" s="13"/>
      <c r="CN308" s="13"/>
      <c r="CO308" s="13"/>
      <c r="CP308" s="13"/>
      <c r="CQ308" s="13"/>
      <c r="CR308" s="13"/>
      <c r="CS308" s="13"/>
      <c r="CT308" s="13"/>
      <c r="CU308" s="13"/>
      <c r="CV308" s="13"/>
      <c r="CW308" s="13"/>
      <c r="CX308" s="13"/>
      <c r="CY308" s="13"/>
      <c r="CZ308" s="13"/>
      <c r="DA308" s="13"/>
      <c r="DB308" s="13"/>
      <c r="DC308" s="13"/>
      <c r="DD308" s="13"/>
      <c r="DE308" s="13"/>
      <c r="DF308" s="13"/>
      <c r="DG308" s="13"/>
      <c r="DH308" s="13"/>
      <c r="DI308" s="13"/>
      <c r="DJ308" s="13"/>
      <c r="DK308" s="13"/>
      <c r="DL308" s="13"/>
      <c r="DM308" s="13"/>
      <c r="DN308" s="13"/>
      <c r="DO308" s="13"/>
      <c r="DP308" s="13"/>
      <c r="DQ308" s="13"/>
      <c r="DR308" s="13"/>
      <c r="DS308" s="13"/>
      <c r="DT308" s="13"/>
      <c r="DU308" s="13"/>
      <c r="DV308" s="13"/>
      <c r="DW308" s="13"/>
      <c r="DX308" s="13"/>
      <c r="DY308" s="13"/>
      <c r="DZ308" s="13"/>
      <c r="EA308" s="13"/>
    </row>
    <row r="309" spans="1:131" x14ac:dyDescent="0.4">
      <c r="A309" s="65"/>
      <c r="B309" s="65"/>
      <c r="C309" s="66"/>
      <c r="D309" s="66"/>
      <c r="E309" s="66"/>
      <c r="F309" s="68"/>
      <c r="L309" s="66"/>
      <c r="M309" s="66"/>
      <c r="N309" s="66"/>
      <c r="O309" s="66"/>
      <c r="P309" s="66" t="s">
        <v>75</v>
      </c>
      <c r="Q309" s="66"/>
      <c r="R309" s="66"/>
      <c r="S309" s="66"/>
      <c r="T309" s="66"/>
      <c r="U309" s="66"/>
      <c r="V309" s="66"/>
      <c r="W309" s="66"/>
      <c r="X309" s="66"/>
      <c r="Y309" s="66"/>
      <c r="Z309" s="66"/>
      <c r="AA309" s="66"/>
      <c r="AB309" s="66"/>
      <c r="AC309" s="66"/>
      <c r="AD309" s="66"/>
      <c r="AE309" s="66"/>
      <c r="AF309" s="66"/>
      <c r="AG309" s="66"/>
      <c r="AH309" s="66"/>
      <c r="AI309" s="66"/>
      <c r="AJ309" s="66"/>
      <c r="AK309" s="66"/>
      <c r="AL309" s="67"/>
      <c r="AM309" s="67"/>
      <c r="AN309" s="67"/>
      <c r="AO309" s="67"/>
      <c r="AP309" s="66"/>
      <c r="AQ309" s="66"/>
      <c r="AR309" s="66"/>
      <c r="AS309" s="66"/>
      <c r="AT309" s="66"/>
      <c r="AU309" s="66"/>
      <c r="AV309" s="66"/>
      <c r="AW309" s="66"/>
      <c r="AX309" s="66"/>
      <c r="AY309" s="65"/>
      <c r="AZ309" s="65"/>
      <c r="BA309" s="65"/>
      <c r="BB309" s="65"/>
      <c r="BC309" s="65"/>
      <c r="BD309" s="65"/>
      <c r="BE309" s="65"/>
      <c r="BF309" s="65"/>
      <c r="BG309" s="65"/>
      <c r="BH309" s="65"/>
      <c r="BI309" s="65"/>
      <c r="BJ309" s="65"/>
      <c r="BK309" s="65"/>
      <c r="BL309" s="65"/>
      <c r="BM309" s="65"/>
      <c r="BN309" s="65"/>
      <c r="BO309" s="65"/>
      <c r="BP309" s="65"/>
      <c r="BQ309" s="65"/>
      <c r="BR309" s="65"/>
      <c r="BS309" s="65"/>
      <c r="BT309" s="65"/>
      <c r="BU309" s="65"/>
      <c r="BV309" s="65"/>
      <c r="BW309" s="65"/>
      <c r="BX309" s="65"/>
      <c r="BY309" s="65"/>
      <c r="BZ309" s="13"/>
      <c r="CA309" s="13"/>
      <c r="CB309" s="13"/>
      <c r="CC309" s="13"/>
      <c r="CD309" s="13"/>
      <c r="CE309" s="13"/>
      <c r="CF309" s="13"/>
      <c r="CG309" s="13"/>
      <c r="CH309" s="13"/>
      <c r="CI309" s="13"/>
      <c r="CJ309" s="13"/>
      <c r="CK309" s="13"/>
      <c r="CL309" s="13"/>
      <c r="CM309" s="13"/>
      <c r="CN309" s="13"/>
      <c r="CO309" s="13"/>
      <c r="CP309" s="13"/>
      <c r="CQ309" s="13"/>
      <c r="CR309" s="13"/>
      <c r="CS309" s="13"/>
      <c r="CT309" s="13"/>
      <c r="CU309" s="13"/>
      <c r="CV309" s="13"/>
      <c r="CW309" s="13"/>
      <c r="CX309" s="13"/>
      <c r="CY309" s="13"/>
      <c r="CZ309" s="13"/>
      <c r="DA309" s="13"/>
      <c r="DB309" s="13"/>
      <c r="DC309" s="13"/>
      <c r="DD309" s="13"/>
      <c r="DE309" s="13"/>
      <c r="DF309" s="13"/>
      <c r="DG309" s="13"/>
      <c r="DH309" s="13"/>
      <c r="DI309" s="13"/>
      <c r="DJ309" s="13"/>
      <c r="DK309" s="13"/>
      <c r="DL309" s="13"/>
      <c r="DM309" s="13"/>
      <c r="DN309" s="13"/>
      <c r="DO309" s="13"/>
      <c r="DP309" s="13"/>
      <c r="DQ309" s="13"/>
      <c r="DR309" s="13"/>
      <c r="DS309" s="13"/>
      <c r="DT309" s="13"/>
      <c r="DU309" s="13"/>
      <c r="DV309" s="13"/>
      <c r="DW309" s="13"/>
      <c r="DX309" s="13"/>
      <c r="DY309" s="13"/>
      <c r="DZ309" s="13"/>
      <c r="EA309" s="13"/>
    </row>
    <row r="310" spans="1:131" x14ac:dyDescent="0.4">
      <c r="B310" s="13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54"/>
      <c r="AM310" s="54"/>
      <c r="AN310" s="54"/>
      <c r="AO310" s="5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3"/>
      <c r="AZ310" s="13"/>
      <c r="BA310" s="13"/>
      <c r="BB310" s="13"/>
      <c r="BC310" s="13"/>
      <c r="BD310" s="13"/>
      <c r="BE310" s="13"/>
      <c r="BF310" s="13"/>
      <c r="BG310" s="13"/>
      <c r="BH310" s="13"/>
      <c r="BI310" s="13"/>
      <c r="BJ310" s="13"/>
      <c r="BK310" s="13"/>
      <c r="BL310" s="13"/>
      <c r="BM310" s="13"/>
      <c r="BN310" s="13"/>
      <c r="BO310" s="13"/>
      <c r="BP310" s="13"/>
      <c r="BQ310" s="13"/>
      <c r="BR310" s="13"/>
      <c r="BS310" s="13"/>
      <c r="BT310" s="13"/>
      <c r="BU310" s="13"/>
      <c r="BV310" s="13"/>
      <c r="BW310" s="13"/>
      <c r="BX310" s="13"/>
      <c r="BY310" s="13"/>
      <c r="BZ310" s="13"/>
      <c r="CA310" s="13"/>
      <c r="CB310" s="13"/>
      <c r="CC310" s="13"/>
      <c r="CD310" s="13"/>
      <c r="CE310" s="13"/>
      <c r="CF310" s="13"/>
      <c r="CG310" s="13"/>
      <c r="CH310" s="13"/>
      <c r="CI310" s="13"/>
      <c r="CJ310" s="13"/>
      <c r="CK310" s="13"/>
      <c r="CL310" s="13"/>
      <c r="CM310" s="13"/>
      <c r="CN310" s="13"/>
      <c r="CO310" s="13"/>
      <c r="CP310" s="13"/>
      <c r="CQ310" s="13"/>
      <c r="CR310" s="13"/>
      <c r="CS310" s="13"/>
      <c r="CT310" s="13"/>
      <c r="CU310" s="13"/>
      <c r="CV310" s="13"/>
      <c r="CW310" s="13"/>
      <c r="CX310" s="13"/>
      <c r="CY310" s="13"/>
      <c r="CZ310" s="13"/>
      <c r="DA310" s="13"/>
      <c r="DB310" s="13"/>
      <c r="DC310" s="13"/>
      <c r="DD310" s="13"/>
      <c r="DE310" s="13"/>
      <c r="DF310" s="13"/>
      <c r="DG310" s="13"/>
      <c r="DH310" s="13"/>
      <c r="DI310" s="13"/>
      <c r="DJ310" s="13"/>
      <c r="DK310" s="13"/>
      <c r="DL310" s="13"/>
      <c r="DM310" s="13"/>
      <c r="DN310" s="13"/>
      <c r="DO310" s="13"/>
      <c r="DP310" s="13"/>
      <c r="DQ310" s="13"/>
      <c r="DR310" s="13"/>
      <c r="DS310" s="13"/>
      <c r="DT310" s="13"/>
      <c r="DU310" s="13"/>
      <c r="DV310" s="13"/>
      <c r="DW310" s="13"/>
      <c r="DX310" s="13"/>
      <c r="DY310" s="13"/>
      <c r="DZ310" s="13"/>
      <c r="EA310" s="13"/>
    </row>
    <row r="311" spans="1:131" ht="13.5" thickBot="1" x14ac:dyDescent="0.45">
      <c r="A311" s="64" t="s">
        <v>74</v>
      </c>
      <c r="B311" s="13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54"/>
      <c r="AM311" s="54"/>
      <c r="AN311" s="54"/>
      <c r="AO311" s="5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3"/>
      <c r="AZ311" s="13"/>
      <c r="BA311" s="13"/>
      <c r="BB311" s="13"/>
      <c r="BC311" s="13"/>
      <c r="BD311" s="13"/>
      <c r="BE311" s="13"/>
      <c r="BF311" s="13"/>
      <c r="BG311" s="13"/>
      <c r="BH311" s="13"/>
      <c r="BI311" s="13"/>
      <c r="BJ311" s="13"/>
      <c r="BK311" s="13"/>
      <c r="BL311" s="13"/>
      <c r="BM311" s="13"/>
      <c r="BN311" s="13"/>
      <c r="BO311" s="13"/>
      <c r="BP311" s="13"/>
      <c r="BQ311" s="13"/>
      <c r="BR311" s="13"/>
      <c r="BS311" s="13"/>
      <c r="BT311" s="13"/>
      <c r="BU311" s="13"/>
      <c r="BV311" s="13"/>
      <c r="BW311" s="13"/>
      <c r="BX311" s="13"/>
      <c r="BY311" s="13"/>
      <c r="BZ311" s="13"/>
      <c r="CA311" s="13"/>
      <c r="CB311" s="13"/>
      <c r="CC311" s="13"/>
      <c r="CD311" s="13"/>
      <c r="CE311" s="13"/>
      <c r="CF311" s="13"/>
      <c r="CG311" s="13"/>
      <c r="CH311" s="13"/>
      <c r="CI311" s="13"/>
      <c r="CJ311" s="13"/>
      <c r="CK311" s="13"/>
      <c r="CL311" s="13"/>
      <c r="CM311" s="13"/>
      <c r="CN311" s="13"/>
      <c r="CO311" s="13"/>
      <c r="CP311" s="13"/>
      <c r="CQ311" s="13"/>
      <c r="CR311" s="13"/>
      <c r="CS311" s="13"/>
      <c r="CT311" s="13"/>
      <c r="CU311" s="13"/>
      <c r="CV311" s="13"/>
      <c r="CW311" s="13"/>
      <c r="CX311" s="13"/>
      <c r="CY311" s="13"/>
      <c r="CZ311" s="13"/>
      <c r="DA311" s="13"/>
      <c r="DB311" s="13"/>
      <c r="DC311" s="13"/>
      <c r="DD311" s="13"/>
      <c r="DE311" s="13"/>
      <c r="DF311" s="13"/>
      <c r="DG311" s="13"/>
      <c r="DH311" s="13"/>
      <c r="DI311" s="13"/>
      <c r="DJ311" s="13"/>
      <c r="DK311" s="13"/>
      <c r="DL311" s="13"/>
      <c r="DM311" s="13"/>
      <c r="DN311" s="13"/>
      <c r="DO311" s="13"/>
      <c r="DP311" s="13"/>
      <c r="DQ311" s="13"/>
      <c r="DR311" s="13"/>
      <c r="DS311" s="13"/>
      <c r="DT311" s="13"/>
      <c r="DU311" s="13"/>
      <c r="DV311" s="13"/>
      <c r="DW311" s="13"/>
      <c r="DX311" s="13"/>
      <c r="DY311" s="13"/>
      <c r="DZ311" s="13"/>
      <c r="EA311" s="13"/>
    </row>
    <row r="312" spans="1:131" ht="13.5" thickTop="1" x14ac:dyDescent="0.4">
      <c r="A312" s="63" t="s">
        <v>73</v>
      </c>
      <c r="B312" s="62"/>
      <c r="C312" s="61">
        <f t="shared" ref="C312:Y312" si="70">AVERAGE(C$9:C$308)</f>
        <v>2.8060130514045074</v>
      </c>
      <c r="D312" s="60">
        <f t="shared" si="70"/>
        <v>5.7919987247608047</v>
      </c>
      <c r="E312" s="60">
        <f t="shared" si="70"/>
        <v>8.9576920214861939</v>
      </c>
      <c r="F312" s="60">
        <f t="shared" si="70"/>
        <v>1.4956012356326991</v>
      </c>
      <c r="G312" s="60">
        <f t="shared" si="70"/>
        <v>4.0091833649273605</v>
      </c>
      <c r="H312" s="60">
        <f t="shared" si="70"/>
        <v>3.0692650242867168</v>
      </c>
      <c r="I312" s="60">
        <f t="shared" si="70"/>
        <v>2.9939931510670048</v>
      </c>
      <c r="J312" s="60">
        <f t="shared" si="70"/>
        <v>2.2657461216126031</v>
      </c>
      <c r="K312" s="60">
        <f t="shared" si="70"/>
        <v>4.0641506746667586</v>
      </c>
      <c r="L312" s="60">
        <f t="shared" si="70"/>
        <v>1.2536422004557459</v>
      </c>
      <c r="M312" s="60">
        <f t="shared" si="70"/>
        <v>1.2622330777076816</v>
      </c>
      <c r="N312" s="60">
        <f t="shared" si="70"/>
        <v>4.1754378701679853</v>
      </c>
      <c r="O312" s="60">
        <f t="shared" si="70"/>
        <v>2.9235826615138301</v>
      </c>
      <c r="P312" s="60">
        <f t="shared" si="70"/>
        <v>1.5859027954130167</v>
      </c>
      <c r="Q312" s="60">
        <f t="shared" si="70"/>
        <v>4.0961681183434893</v>
      </c>
      <c r="R312" s="60">
        <f t="shared" si="70"/>
        <v>2.2412045269704843</v>
      </c>
      <c r="S312" s="60">
        <f t="shared" si="70"/>
        <v>1.1900476823826693</v>
      </c>
      <c r="T312" s="60">
        <f t="shared" si="70"/>
        <v>0.64796565649195814</v>
      </c>
      <c r="U312" s="60">
        <f t="shared" si="70"/>
        <v>1.8015676080934615</v>
      </c>
      <c r="V312" s="60">
        <f t="shared" si="70"/>
        <v>1.1078316248400353</v>
      </c>
      <c r="W312" s="60">
        <f t="shared" si="70"/>
        <v>1.9426406938317342</v>
      </c>
      <c r="X312" s="60">
        <f t="shared" si="70"/>
        <v>1.0051265329186958</v>
      </c>
      <c r="Y312" s="59">
        <f t="shared" si="70"/>
        <v>4.6514534219109374</v>
      </c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54"/>
      <c r="AM312" s="54"/>
      <c r="AN312" s="54"/>
      <c r="AO312" s="5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3"/>
      <c r="AZ312" s="13"/>
      <c r="BA312" s="13"/>
      <c r="BB312" s="13"/>
      <c r="BC312" s="13"/>
      <c r="BD312" s="13"/>
      <c r="BE312" s="13"/>
      <c r="BF312" s="13"/>
      <c r="BG312" s="13"/>
      <c r="BH312" s="13"/>
      <c r="BI312" s="13"/>
      <c r="BJ312" s="13"/>
      <c r="BK312" s="13"/>
      <c r="BL312" s="13"/>
      <c r="BM312" s="13"/>
      <c r="BN312" s="13"/>
      <c r="BO312" s="13"/>
      <c r="BP312" s="13"/>
      <c r="BQ312" s="13"/>
      <c r="BR312" s="13"/>
      <c r="BS312" s="13"/>
      <c r="BT312" s="13"/>
      <c r="BU312" s="13"/>
      <c r="BV312" s="13"/>
      <c r="BW312" s="13"/>
      <c r="BX312" s="13"/>
      <c r="BY312" s="13"/>
      <c r="BZ312" s="13"/>
      <c r="CA312" s="13"/>
      <c r="CB312" s="13"/>
      <c r="CC312" s="13"/>
      <c r="CD312" s="13"/>
      <c r="CE312" s="13"/>
      <c r="CF312" s="13"/>
      <c r="CG312" s="13"/>
      <c r="CH312" s="13"/>
      <c r="CI312" s="13"/>
      <c r="CJ312" s="13"/>
      <c r="CK312" s="13"/>
      <c r="CL312" s="13"/>
      <c r="CM312" s="13"/>
      <c r="CN312" s="13"/>
      <c r="CO312" s="13"/>
      <c r="CP312" s="13"/>
      <c r="CQ312" s="13"/>
      <c r="CR312" s="13"/>
      <c r="CS312" s="13"/>
      <c r="CT312" s="13"/>
      <c r="CU312" s="13"/>
      <c r="CV312" s="13"/>
      <c r="CW312" s="13"/>
      <c r="CX312" s="13"/>
      <c r="CY312" s="13"/>
      <c r="CZ312" s="13"/>
      <c r="DA312" s="13"/>
      <c r="DB312" s="13"/>
      <c r="DC312" s="13"/>
      <c r="DD312" s="13"/>
      <c r="DE312" s="13"/>
      <c r="DF312" s="13"/>
      <c r="DG312" s="13"/>
      <c r="DH312" s="13"/>
      <c r="DI312" s="13"/>
      <c r="DJ312" s="13"/>
      <c r="DK312" s="13"/>
      <c r="DL312" s="13"/>
      <c r="DM312" s="13"/>
      <c r="DN312" s="13"/>
      <c r="DO312" s="13"/>
      <c r="DP312" s="13"/>
      <c r="DQ312" s="13"/>
      <c r="DR312" s="13"/>
      <c r="DS312" s="13"/>
      <c r="DT312" s="13"/>
      <c r="DU312" s="13"/>
      <c r="DV312" s="13"/>
      <c r="DW312" s="13"/>
      <c r="DX312" s="13"/>
      <c r="DY312" s="13"/>
      <c r="DZ312" s="13"/>
      <c r="EA312" s="13"/>
    </row>
    <row r="313" spans="1:131" x14ac:dyDescent="0.4">
      <c r="A313" s="58" t="s">
        <v>72</v>
      </c>
      <c r="B313" s="45"/>
      <c r="C313" s="57">
        <f t="shared" ref="C313:Y313" si="71">MEDIAN(C$9:C$308)</f>
        <v>0</v>
      </c>
      <c r="D313" s="56">
        <f t="shared" si="71"/>
        <v>0.32749976816772719</v>
      </c>
      <c r="E313" s="56">
        <f t="shared" si="71"/>
        <v>6.9639008620689724</v>
      </c>
      <c r="F313" s="56">
        <f t="shared" si="71"/>
        <v>0.68017344776898359</v>
      </c>
      <c r="G313" s="56">
        <f t="shared" si="71"/>
        <v>1.1574074074074181</v>
      </c>
      <c r="H313" s="56">
        <f t="shared" si="71"/>
        <v>1.6804471630457729</v>
      </c>
      <c r="I313" s="56">
        <f t="shared" si="71"/>
        <v>1.0095698989102173</v>
      </c>
      <c r="J313" s="56">
        <f t="shared" si="71"/>
        <v>0.55035890142691724</v>
      </c>
      <c r="K313" s="56">
        <f t="shared" si="71"/>
        <v>0.65502183406114245</v>
      </c>
      <c r="L313" s="56">
        <f t="shared" si="71"/>
        <v>0.85029799969669195</v>
      </c>
      <c r="M313" s="56">
        <f t="shared" si="71"/>
        <v>0.25532634260772014</v>
      </c>
      <c r="N313" s="56">
        <f t="shared" si="71"/>
        <v>2.8846153846153966</v>
      </c>
      <c r="O313" s="56">
        <f t="shared" si="71"/>
        <v>0.30474531998259113</v>
      </c>
      <c r="P313" s="56">
        <f t="shared" si="71"/>
        <v>0.614811345045019</v>
      </c>
      <c r="Q313" s="56">
        <f t="shared" si="71"/>
        <v>3.1449914167496096</v>
      </c>
      <c r="R313" s="56">
        <f t="shared" si="71"/>
        <v>0.48256592351125782</v>
      </c>
      <c r="S313" s="56">
        <f t="shared" si="71"/>
        <v>0.19810390657829893</v>
      </c>
      <c r="T313" s="56">
        <f t="shared" si="71"/>
        <v>-1.1797026557828727</v>
      </c>
      <c r="U313" s="56">
        <f t="shared" si="71"/>
        <v>0.47825691874361947</v>
      </c>
      <c r="V313" s="56">
        <f t="shared" si="71"/>
        <v>1.0198215639334762</v>
      </c>
      <c r="W313" s="56">
        <f t="shared" si="71"/>
        <v>-1.538461538461533</v>
      </c>
      <c r="X313" s="56">
        <f t="shared" si="71"/>
        <v>-0.90709191456618266</v>
      </c>
      <c r="Y313" s="55">
        <f t="shared" si="71"/>
        <v>0</v>
      </c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54"/>
      <c r="AM313" s="54"/>
      <c r="AN313" s="54"/>
      <c r="AO313" s="5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3"/>
      <c r="AZ313" s="13"/>
      <c r="BA313" s="13"/>
      <c r="BB313" s="13"/>
      <c r="BC313" s="13"/>
      <c r="BD313" s="13"/>
      <c r="BE313" s="13"/>
      <c r="BF313" s="13"/>
      <c r="BG313" s="13"/>
      <c r="BH313" s="13"/>
      <c r="BI313" s="13"/>
      <c r="BJ313" s="13"/>
      <c r="BK313" s="13"/>
      <c r="BL313" s="13"/>
      <c r="BM313" s="13"/>
      <c r="BN313" s="13"/>
      <c r="BO313" s="13"/>
      <c r="BP313" s="13"/>
      <c r="BQ313" s="13"/>
      <c r="BR313" s="13"/>
      <c r="BS313" s="13"/>
      <c r="BT313" s="13"/>
      <c r="BU313" s="13"/>
      <c r="BV313" s="13"/>
      <c r="BW313" s="13"/>
      <c r="BX313" s="13"/>
      <c r="BY313" s="13"/>
      <c r="BZ313" s="13"/>
      <c r="CA313" s="13"/>
      <c r="CB313" s="13"/>
      <c r="CC313" s="13"/>
      <c r="CD313" s="13"/>
      <c r="CE313" s="13"/>
      <c r="CF313" s="13"/>
      <c r="CG313" s="13"/>
      <c r="CH313" s="13"/>
      <c r="CI313" s="13"/>
      <c r="CJ313" s="13"/>
      <c r="CK313" s="13"/>
      <c r="CL313" s="13"/>
      <c r="CM313" s="13"/>
      <c r="CN313" s="13"/>
      <c r="CO313" s="13"/>
      <c r="CP313" s="13"/>
      <c r="CQ313" s="13"/>
      <c r="CR313" s="13"/>
      <c r="CS313" s="13"/>
      <c r="CT313" s="13"/>
      <c r="CU313" s="13"/>
      <c r="CV313" s="13"/>
      <c r="CW313" s="13"/>
      <c r="CX313" s="13"/>
      <c r="CY313" s="13"/>
      <c r="CZ313" s="13"/>
      <c r="DA313" s="13"/>
      <c r="DB313" s="13"/>
      <c r="DC313" s="13"/>
      <c r="DD313" s="13"/>
      <c r="DE313" s="13"/>
      <c r="DF313" s="13"/>
      <c r="DG313" s="13"/>
      <c r="DH313" s="13"/>
      <c r="DI313" s="13"/>
      <c r="DJ313" s="13"/>
      <c r="DK313" s="13"/>
      <c r="DL313" s="13"/>
      <c r="DM313" s="13"/>
      <c r="DN313" s="13"/>
      <c r="DO313" s="13"/>
      <c r="DP313" s="13"/>
      <c r="DQ313" s="13"/>
      <c r="DR313" s="13"/>
      <c r="DS313" s="13"/>
      <c r="DT313" s="13"/>
      <c r="DU313" s="13"/>
      <c r="DV313" s="13"/>
      <c r="DW313" s="13"/>
      <c r="DX313" s="13"/>
      <c r="DY313" s="13"/>
      <c r="DZ313" s="13"/>
      <c r="EA313" s="13"/>
    </row>
    <row r="314" spans="1:131" x14ac:dyDescent="0.4">
      <c r="A314" s="58" t="s">
        <v>56</v>
      </c>
      <c r="B314" s="45"/>
      <c r="C314" s="57">
        <f t="shared" ref="C314:Y314" si="72">MAX(C$9:C$308)</f>
        <v>116.66666666666666</v>
      </c>
      <c r="D314" s="56">
        <f t="shared" si="72"/>
        <v>98.876404494382015</v>
      </c>
      <c r="E314" s="56">
        <f t="shared" si="72"/>
        <v>143.90243902439025</v>
      </c>
      <c r="F314" s="56">
        <f t="shared" si="72"/>
        <v>99.057591623036643</v>
      </c>
      <c r="G314" s="56">
        <f t="shared" si="72"/>
        <v>185.11326860841427</v>
      </c>
      <c r="H314" s="56">
        <f t="shared" si="72"/>
        <v>77.42178665661514</v>
      </c>
      <c r="I314" s="56">
        <f t="shared" si="72"/>
        <v>121.28420170850258</v>
      </c>
      <c r="J314" s="56">
        <f t="shared" si="72"/>
        <v>105.29022248577884</v>
      </c>
      <c r="K314" s="56">
        <f t="shared" si="72"/>
        <v>173.10975379858988</v>
      </c>
      <c r="L314" s="56">
        <f t="shared" si="72"/>
        <v>40.04489212940485</v>
      </c>
      <c r="M314" s="56">
        <f t="shared" si="72"/>
        <v>44.148529934986946</v>
      </c>
      <c r="N314" s="56">
        <f t="shared" si="72"/>
        <v>92.12368728121352</v>
      </c>
      <c r="O314" s="56">
        <f t="shared" si="72"/>
        <v>83.126884971452142</v>
      </c>
      <c r="P314" s="56">
        <f t="shared" si="72"/>
        <v>40.506329113924046</v>
      </c>
      <c r="Q314" s="56">
        <f t="shared" si="72"/>
        <v>65.806736402034645</v>
      </c>
      <c r="R314" s="56">
        <f t="shared" si="72"/>
        <v>53.347732181425478</v>
      </c>
      <c r="S314" s="56">
        <f t="shared" si="72"/>
        <v>39.488636363636353</v>
      </c>
      <c r="T314" s="56">
        <f t="shared" si="72"/>
        <v>30.745094885235119</v>
      </c>
      <c r="U314" s="56">
        <f t="shared" si="72"/>
        <v>32.954035876630414</v>
      </c>
      <c r="V314" s="56">
        <f t="shared" si="72"/>
        <v>36.620091269604103</v>
      </c>
      <c r="W314" s="56">
        <f t="shared" si="72"/>
        <v>80</v>
      </c>
      <c r="X314" s="56">
        <f t="shared" si="72"/>
        <v>31.60984760449459</v>
      </c>
      <c r="Y314" s="55">
        <f t="shared" si="72"/>
        <v>124.51174502779075</v>
      </c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54"/>
      <c r="AM314" s="54"/>
      <c r="AN314" s="54"/>
      <c r="AO314" s="5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3"/>
      <c r="AZ314" s="13"/>
      <c r="BA314" s="13"/>
      <c r="BB314" s="13"/>
      <c r="BC314" s="13"/>
      <c r="BD314" s="13"/>
      <c r="BE314" s="13"/>
      <c r="BF314" s="13"/>
      <c r="BG314" s="13"/>
      <c r="BH314" s="13"/>
      <c r="BI314" s="13"/>
      <c r="BJ314" s="13"/>
      <c r="BK314" s="13"/>
      <c r="BL314" s="13"/>
      <c r="BM314" s="13"/>
      <c r="BN314" s="13"/>
      <c r="BO314" s="13"/>
      <c r="BP314" s="13"/>
      <c r="BQ314" s="13"/>
      <c r="BR314" s="13"/>
      <c r="BS314" s="13"/>
      <c r="BT314" s="13"/>
      <c r="BU314" s="13"/>
      <c r="BV314" s="13"/>
      <c r="BW314" s="13"/>
      <c r="BX314" s="13"/>
      <c r="BY314" s="13"/>
      <c r="BZ314" s="13"/>
      <c r="CA314" s="13"/>
      <c r="CB314" s="13"/>
      <c r="CC314" s="13"/>
      <c r="CD314" s="13"/>
      <c r="CE314" s="13"/>
      <c r="CF314" s="13"/>
      <c r="CG314" s="13"/>
      <c r="CH314" s="13"/>
      <c r="CI314" s="13"/>
      <c r="CJ314" s="13"/>
      <c r="CK314" s="13"/>
      <c r="CL314" s="13"/>
      <c r="CM314" s="13"/>
      <c r="CN314" s="13"/>
      <c r="CO314" s="13"/>
      <c r="CP314" s="13"/>
      <c r="CQ314" s="13"/>
      <c r="CR314" s="13"/>
      <c r="CS314" s="13"/>
      <c r="CT314" s="13"/>
      <c r="CU314" s="13"/>
      <c r="CV314" s="13"/>
      <c r="CW314" s="13"/>
      <c r="CX314" s="13"/>
      <c r="CY314" s="13"/>
      <c r="CZ314" s="13"/>
      <c r="DA314" s="13"/>
      <c r="DB314" s="13"/>
      <c r="DC314" s="13"/>
      <c r="DD314" s="13"/>
      <c r="DE314" s="13"/>
      <c r="DF314" s="13"/>
      <c r="DG314" s="13"/>
      <c r="DH314" s="13"/>
      <c r="DI314" s="13"/>
      <c r="DJ314" s="13"/>
      <c r="DK314" s="13"/>
      <c r="DL314" s="13"/>
      <c r="DM314" s="13"/>
      <c r="DN314" s="13"/>
      <c r="DO314" s="13"/>
      <c r="DP314" s="13"/>
      <c r="DQ314" s="13"/>
      <c r="DR314" s="13"/>
      <c r="DS314" s="13"/>
      <c r="DT314" s="13"/>
      <c r="DU314" s="13"/>
      <c r="DV314" s="13"/>
      <c r="DW314" s="13"/>
      <c r="DX314" s="13"/>
      <c r="DY314" s="13"/>
      <c r="DZ314" s="13"/>
      <c r="EA314" s="13"/>
    </row>
    <row r="315" spans="1:131" x14ac:dyDescent="0.4">
      <c r="A315" s="46" t="s">
        <v>71</v>
      </c>
      <c r="B315" s="45"/>
      <c r="C315" s="53">
        <f t="shared" ref="C315:Y315" si="73">COUNTA(C$9:C$308)</f>
        <v>161</v>
      </c>
      <c r="D315" s="52">
        <f t="shared" si="73"/>
        <v>50</v>
      </c>
      <c r="E315" s="52">
        <f t="shared" si="73"/>
        <v>57</v>
      </c>
      <c r="F315" s="52">
        <f t="shared" si="73"/>
        <v>299</v>
      </c>
      <c r="G315" s="52">
        <f t="shared" si="73"/>
        <v>299</v>
      </c>
      <c r="H315" s="52">
        <f t="shared" si="73"/>
        <v>48</v>
      </c>
      <c r="I315" s="52">
        <f t="shared" si="73"/>
        <v>298</v>
      </c>
      <c r="J315" s="52">
        <f t="shared" si="73"/>
        <v>299</v>
      </c>
      <c r="K315" s="52">
        <f t="shared" si="73"/>
        <v>299</v>
      </c>
      <c r="L315" s="52">
        <f t="shared" si="73"/>
        <v>299</v>
      </c>
      <c r="M315" s="52">
        <f t="shared" si="73"/>
        <v>134</v>
      </c>
      <c r="N315" s="52">
        <f t="shared" si="73"/>
        <v>94</v>
      </c>
      <c r="O315" s="52">
        <f t="shared" si="73"/>
        <v>71</v>
      </c>
      <c r="P315" s="52">
        <f t="shared" si="73"/>
        <v>299</v>
      </c>
      <c r="Q315" s="52">
        <f t="shared" si="73"/>
        <v>148</v>
      </c>
      <c r="R315" s="52">
        <f t="shared" si="73"/>
        <v>214</v>
      </c>
      <c r="S315" s="52">
        <f t="shared" si="73"/>
        <v>299</v>
      </c>
      <c r="T315" s="52">
        <f t="shared" si="73"/>
        <v>24</v>
      </c>
      <c r="U315" s="52">
        <f t="shared" si="73"/>
        <v>36</v>
      </c>
      <c r="V315" s="52">
        <f t="shared" si="73"/>
        <v>49</v>
      </c>
      <c r="W315" s="52">
        <f t="shared" si="73"/>
        <v>58</v>
      </c>
      <c r="X315" s="52">
        <f t="shared" si="73"/>
        <v>49</v>
      </c>
      <c r="Y315" s="51">
        <f t="shared" si="73"/>
        <v>79</v>
      </c>
      <c r="Z315" s="14"/>
      <c r="AA315" s="14"/>
      <c r="AB315" s="14"/>
      <c r="AC315" s="14"/>
      <c r="AD315" s="50"/>
      <c r="AE315" s="50"/>
      <c r="AF315" s="50"/>
      <c r="AG315" s="50"/>
      <c r="AH315" s="50"/>
      <c r="AI315" s="50"/>
      <c r="AJ315" s="50"/>
      <c r="AK315" s="50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3"/>
      <c r="AZ315" s="13"/>
      <c r="BA315" s="13"/>
      <c r="BB315" s="13"/>
      <c r="BC315" s="13"/>
      <c r="BD315" s="13"/>
      <c r="BE315" s="13"/>
      <c r="BF315" s="13"/>
      <c r="BG315" s="13"/>
      <c r="BH315" s="13"/>
      <c r="BI315" s="13"/>
      <c r="BJ315" s="13"/>
      <c r="BK315" s="13"/>
      <c r="BL315" s="13"/>
      <c r="BM315" s="13"/>
      <c r="BN315" s="13"/>
      <c r="BO315" s="13"/>
      <c r="BP315" s="13"/>
      <c r="BQ315" s="13"/>
      <c r="BR315" s="13"/>
      <c r="BS315" s="13"/>
      <c r="BT315" s="13"/>
      <c r="BU315" s="13"/>
      <c r="BV315" s="13"/>
      <c r="BW315" s="13"/>
      <c r="BX315" s="13"/>
      <c r="BY315" s="13"/>
      <c r="BZ315" s="13"/>
      <c r="CA315" s="13"/>
      <c r="CB315" s="13"/>
      <c r="CC315" s="13"/>
      <c r="CD315" s="13"/>
      <c r="CE315" s="13"/>
      <c r="CF315" s="13"/>
      <c r="CG315" s="13"/>
      <c r="CH315" s="13"/>
      <c r="CI315" s="13"/>
      <c r="CJ315" s="13"/>
      <c r="CK315" s="13"/>
      <c r="CL315" s="13"/>
      <c r="CM315" s="13"/>
      <c r="CN315" s="13"/>
      <c r="CO315" s="13"/>
      <c r="CP315" s="13"/>
      <c r="CQ315" s="13"/>
      <c r="CR315" s="13"/>
      <c r="CS315" s="13"/>
      <c r="CT315" s="13"/>
      <c r="CU315" s="13"/>
      <c r="CV315" s="13"/>
      <c r="CW315" s="13"/>
      <c r="CX315" s="13"/>
      <c r="CY315" s="13"/>
      <c r="CZ315" s="13"/>
      <c r="DA315" s="13"/>
      <c r="DB315" s="13"/>
      <c r="DC315" s="13"/>
      <c r="DD315" s="13"/>
      <c r="DE315" s="13"/>
      <c r="DF315" s="13"/>
      <c r="DG315" s="13"/>
      <c r="DH315" s="13"/>
      <c r="DI315" s="13"/>
      <c r="DJ315" s="13"/>
      <c r="DK315" s="13"/>
      <c r="DL315" s="13"/>
      <c r="DM315" s="13"/>
      <c r="DN315" s="13"/>
      <c r="DO315" s="13"/>
      <c r="DP315" s="13"/>
      <c r="DQ315" s="13"/>
      <c r="DR315" s="13"/>
      <c r="DS315" s="13"/>
      <c r="DT315" s="13"/>
      <c r="DU315" s="13"/>
      <c r="DV315" s="13"/>
      <c r="DW315" s="13"/>
      <c r="DX315" s="13"/>
      <c r="DY315" s="13"/>
      <c r="DZ315" s="13"/>
      <c r="EA315" s="13"/>
    </row>
    <row r="316" spans="1:131" x14ac:dyDescent="0.4">
      <c r="A316" s="46" t="s">
        <v>70</v>
      </c>
      <c r="B316" s="45"/>
      <c r="C316" s="44">
        <f t="array" ref="C316">SUM(IF(C$9:C$308&lt;0,1,0))</f>
        <v>71</v>
      </c>
      <c r="D316" s="43">
        <f t="array" ref="D316">SUM(IF(D$9:D$308&lt;0,1,0))</f>
        <v>22</v>
      </c>
      <c r="E316" s="43">
        <f t="array" ref="E316">SUM(IF(E$9:E$308&lt;0,1,0))</f>
        <v>18</v>
      </c>
      <c r="F316" s="43">
        <f t="array" ref="F316">SUM(IF(F$9:F$308&lt;0,1,0))</f>
        <v>136</v>
      </c>
      <c r="G316" s="43">
        <f t="array" ref="G316">SUM(IF(G$9:G$308&lt;0,1,0))</f>
        <v>129</v>
      </c>
      <c r="H316" s="43">
        <f t="array" ref="H316">SUM(IF(H$9:H$308&lt;0,1,0))</f>
        <v>20</v>
      </c>
      <c r="I316" s="43">
        <f t="array" ref="I316">SUM(IF(I$9:I$308&lt;0,1,0))</f>
        <v>137</v>
      </c>
      <c r="J316" s="43">
        <f t="array" ref="J316">SUM(IF(J$9:J$308&lt;0,1,0))</f>
        <v>141</v>
      </c>
      <c r="K316" s="43">
        <f t="array" ref="K316">SUM(IF(K$9:K$308&lt;0,1,0))</f>
        <v>143</v>
      </c>
      <c r="L316" s="43">
        <f t="array" ref="L316">SUM(IF(L$9:L$308&lt;0,1,0))</f>
        <v>134</v>
      </c>
      <c r="M316" s="43">
        <f t="array" ref="M316">SUM(IF(M$9:M$308&lt;0,1,0))</f>
        <v>63</v>
      </c>
      <c r="N316" s="43">
        <f t="array" ref="N316">SUM(IF(N$9:N$308&lt;0,1,0))</f>
        <v>33</v>
      </c>
      <c r="O316" s="43">
        <f t="array" ref="O316">SUM(IF(O$9:O$308&lt;0,1,0))</f>
        <v>34</v>
      </c>
      <c r="P316" s="43">
        <f t="array" ref="P316">SUM(IF(P$9:P$308&lt;0,1,0))</f>
        <v>135</v>
      </c>
      <c r="Q316" s="43">
        <f t="array" ref="Q316">SUM(IF(Q$9:Q$308&lt;0,1,0))</f>
        <v>52</v>
      </c>
      <c r="R316" s="43">
        <f t="array" ref="R316">SUM(IF(R$9:R$308&lt;0,1,0))</f>
        <v>95</v>
      </c>
      <c r="S316" s="43">
        <f t="array" ref="S316">SUM(IF(S$9:S$308&lt;0,1,0))</f>
        <v>143</v>
      </c>
      <c r="T316" s="43">
        <f t="array" ref="T316">SUM(IF(T$9:T$308&lt;0,1,0))</f>
        <v>12</v>
      </c>
      <c r="U316" s="43">
        <f t="array" ref="U316">SUM(IF(U$9:U$308&lt;0,1,0))</f>
        <v>15</v>
      </c>
      <c r="V316" s="43">
        <f t="array" ref="V316">SUM(IF(V$9:V$308&lt;0,1,0))</f>
        <v>23</v>
      </c>
      <c r="W316" s="43">
        <f t="array" ref="W316">SUM(IF(W$9:W$308&lt;0,1,0))</f>
        <v>32</v>
      </c>
      <c r="X316" s="43">
        <f t="array" ref="X316">SUM(IF(X$9:X$308&lt;0,1,0))</f>
        <v>26</v>
      </c>
      <c r="Y316" s="42">
        <f t="array" ref="Y316">SUM(IF(Y$9:Y$308&lt;0,1,0))</f>
        <v>38</v>
      </c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3"/>
      <c r="AZ316" s="13"/>
      <c r="BA316" s="13"/>
      <c r="BB316" s="13"/>
      <c r="BC316" s="13"/>
      <c r="BD316" s="13"/>
      <c r="BE316" s="13"/>
      <c r="BF316" s="13"/>
      <c r="BG316" s="13"/>
      <c r="BH316" s="13"/>
      <c r="BI316" s="13"/>
      <c r="BJ316" s="13"/>
      <c r="BK316" s="13"/>
      <c r="BL316" s="13"/>
      <c r="BM316" s="13"/>
      <c r="BN316" s="13"/>
      <c r="BO316" s="13"/>
      <c r="BP316" s="13"/>
      <c r="BQ316" s="13"/>
      <c r="BR316" s="13"/>
      <c r="BS316" s="13"/>
      <c r="BT316" s="13"/>
      <c r="BU316" s="13"/>
      <c r="BV316" s="13"/>
      <c r="BW316" s="13"/>
      <c r="BX316" s="13"/>
      <c r="BY316" s="13"/>
      <c r="BZ316" s="13"/>
      <c r="CA316" s="13"/>
      <c r="CB316" s="13"/>
      <c r="CC316" s="13"/>
      <c r="CD316" s="13"/>
      <c r="CE316" s="13"/>
      <c r="CF316" s="13"/>
      <c r="CG316" s="13"/>
      <c r="CH316" s="13"/>
      <c r="CI316" s="13"/>
      <c r="CJ316" s="13"/>
      <c r="CK316" s="13"/>
      <c r="CL316" s="13"/>
      <c r="CM316" s="13"/>
      <c r="CN316" s="13"/>
      <c r="CO316" s="13"/>
      <c r="CP316" s="13"/>
      <c r="CQ316" s="13"/>
      <c r="CR316" s="13"/>
      <c r="CS316" s="13"/>
      <c r="CT316" s="13"/>
      <c r="CU316" s="13"/>
      <c r="CV316" s="13"/>
      <c r="CW316" s="13"/>
      <c r="CX316" s="13"/>
      <c r="CY316" s="13"/>
      <c r="CZ316" s="13"/>
      <c r="DA316" s="13"/>
      <c r="DB316" s="13"/>
      <c r="DC316" s="13"/>
      <c r="DD316" s="13"/>
      <c r="DE316" s="13"/>
      <c r="DF316" s="13"/>
      <c r="DG316" s="13"/>
      <c r="DH316" s="13"/>
      <c r="DI316" s="13"/>
      <c r="DJ316" s="13"/>
      <c r="DK316" s="13"/>
      <c r="DL316" s="13"/>
      <c r="DM316" s="13"/>
      <c r="DN316" s="13"/>
      <c r="DO316" s="13"/>
      <c r="DP316" s="13"/>
      <c r="DQ316" s="13"/>
      <c r="DR316" s="13"/>
      <c r="DS316" s="13"/>
      <c r="DT316" s="13"/>
      <c r="DU316" s="13"/>
      <c r="DV316" s="13"/>
      <c r="DW316" s="13"/>
      <c r="DX316" s="13"/>
      <c r="DY316" s="13"/>
      <c r="DZ316" s="13"/>
      <c r="EA316" s="13"/>
    </row>
    <row r="317" spans="1:131" x14ac:dyDescent="0.4">
      <c r="A317" s="46" t="s">
        <v>69</v>
      </c>
      <c r="B317" s="45"/>
      <c r="C317" s="49">
        <f>100*C316/C$315</f>
        <v>44.099378881987576</v>
      </c>
      <c r="D317" s="48">
        <f t="shared" ref="D317:Y317" si="74">100*D316/D315</f>
        <v>44</v>
      </c>
      <c r="E317" s="48">
        <f t="shared" si="74"/>
        <v>31.578947368421051</v>
      </c>
      <c r="F317" s="48">
        <f t="shared" si="74"/>
        <v>45.484949832775918</v>
      </c>
      <c r="G317" s="48">
        <f t="shared" si="74"/>
        <v>43.143812709030101</v>
      </c>
      <c r="H317" s="48">
        <f t="shared" si="74"/>
        <v>41.666666666666664</v>
      </c>
      <c r="I317" s="48">
        <f t="shared" si="74"/>
        <v>45.973154362416111</v>
      </c>
      <c r="J317" s="48">
        <f t="shared" si="74"/>
        <v>47.157190635451506</v>
      </c>
      <c r="K317" s="48">
        <f t="shared" si="74"/>
        <v>47.826086956521742</v>
      </c>
      <c r="L317" s="48">
        <f t="shared" si="74"/>
        <v>44.816053511705682</v>
      </c>
      <c r="M317" s="48">
        <f t="shared" si="74"/>
        <v>47.014925373134325</v>
      </c>
      <c r="N317" s="48">
        <f t="shared" si="74"/>
        <v>35.106382978723403</v>
      </c>
      <c r="O317" s="48">
        <f t="shared" si="74"/>
        <v>47.887323943661968</v>
      </c>
      <c r="P317" s="48">
        <f t="shared" si="74"/>
        <v>45.1505016722408</v>
      </c>
      <c r="Q317" s="48">
        <f t="shared" si="74"/>
        <v>35.135135135135137</v>
      </c>
      <c r="R317" s="48">
        <f t="shared" si="74"/>
        <v>44.392523364485982</v>
      </c>
      <c r="S317" s="48">
        <f t="shared" si="74"/>
        <v>47.826086956521742</v>
      </c>
      <c r="T317" s="48">
        <f t="shared" si="74"/>
        <v>50</v>
      </c>
      <c r="U317" s="48">
        <f t="shared" si="74"/>
        <v>41.666666666666664</v>
      </c>
      <c r="V317" s="48">
        <f t="shared" si="74"/>
        <v>46.938775510204081</v>
      </c>
      <c r="W317" s="48">
        <f t="shared" si="74"/>
        <v>55.172413793103445</v>
      </c>
      <c r="X317" s="48">
        <f t="shared" si="74"/>
        <v>53.061224489795919</v>
      </c>
      <c r="Y317" s="47">
        <f t="shared" si="74"/>
        <v>48.101265822784811</v>
      </c>
      <c r="Z317" s="13"/>
      <c r="AA317" s="13"/>
      <c r="AB317" s="13"/>
      <c r="AC317" s="13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3"/>
      <c r="AZ317" s="13"/>
      <c r="BA317" s="13"/>
      <c r="BB317" s="13"/>
      <c r="BC317" s="13"/>
      <c r="BD317" s="13"/>
      <c r="BE317" s="13"/>
      <c r="BF317" s="13"/>
      <c r="BG317" s="13"/>
      <c r="BH317" s="13"/>
      <c r="BI317" s="13"/>
      <c r="BJ317" s="13"/>
      <c r="BK317" s="13"/>
      <c r="BL317" s="13"/>
      <c r="BM317" s="13"/>
      <c r="BN317" s="13"/>
      <c r="BO317" s="13"/>
      <c r="BP317" s="13"/>
      <c r="BQ317" s="13"/>
      <c r="BR317" s="13"/>
      <c r="BS317" s="13"/>
      <c r="BT317" s="13"/>
      <c r="BU317" s="13"/>
      <c r="BV317" s="13"/>
      <c r="BW317" s="13"/>
      <c r="BX317" s="13"/>
      <c r="BY317" s="13"/>
      <c r="BZ317" s="13"/>
      <c r="CA317" s="13"/>
      <c r="CB317" s="13"/>
      <c r="CC317" s="13"/>
      <c r="CD317" s="13"/>
      <c r="CE317" s="13"/>
      <c r="CF317" s="13"/>
      <c r="CG317" s="13"/>
      <c r="CH317" s="13"/>
      <c r="CI317" s="13"/>
      <c r="CJ317" s="13"/>
      <c r="CK317" s="13"/>
      <c r="CL317" s="13"/>
      <c r="CM317" s="13"/>
      <c r="CN317" s="13"/>
      <c r="CO317" s="13"/>
      <c r="CP317" s="13"/>
      <c r="CQ317" s="13"/>
      <c r="CR317" s="13"/>
      <c r="CS317" s="13"/>
      <c r="CT317" s="13"/>
      <c r="CU317" s="13"/>
      <c r="CV317" s="13"/>
      <c r="CW317" s="13"/>
      <c r="CX317" s="13"/>
      <c r="CY317" s="13"/>
      <c r="CZ317" s="13"/>
      <c r="DA317" s="13"/>
      <c r="DB317" s="13"/>
      <c r="DC317" s="13"/>
      <c r="DD317" s="13"/>
      <c r="DE317" s="13"/>
      <c r="DF317" s="13"/>
      <c r="DG317" s="13"/>
      <c r="DH317" s="13"/>
      <c r="DI317" s="13"/>
      <c r="DJ317" s="13"/>
      <c r="DK317" s="13"/>
      <c r="DL317" s="13"/>
      <c r="DM317" s="13"/>
      <c r="DN317" s="13"/>
      <c r="DO317" s="13"/>
      <c r="DP317" s="13"/>
      <c r="DQ317" s="13"/>
      <c r="DR317" s="13"/>
      <c r="DS317" s="13"/>
      <c r="DT317" s="13"/>
      <c r="DU317" s="13"/>
      <c r="DV317" s="13"/>
      <c r="DW317" s="13"/>
      <c r="DX317" s="13"/>
      <c r="DY317" s="13"/>
      <c r="DZ317" s="13"/>
      <c r="EA317" s="13"/>
    </row>
    <row r="318" spans="1:131" x14ac:dyDescent="0.4">
      <c r="A318" s="46" t="s">
        <v>68</v>
      </c>
      <c r="B318" s="45"/>
      <c r="C318" s="44">
        <f t="array" ref="C318">SUM(IF(C$9:C$308&gt;20,1,0))</f>
        <v>23</v>
      </c>
      <c r="D318" s="43">
        <f t="array" ref="D318">SUM(IF(D$9:D$308&gt;20,1,0))</f>
        <v>17</v>
      </c>
      <c r="E318" s="43">
        <f t="array" ref="E318">SUM(IF(E$9:E$308&gt;20,1,0))</f>
        <v>25</v>
      </c>
      <c r="F318" s="43">
        <f t="array" ref="F318">SUM(IF(F$9:F$308&gt;20,1,0))</f>
        <v>10</v>
      </c>
      <c r="G318" s="43">
        <f t="array" ref="G318">SUM(IF(G$9:G$308&gt;20,1,0))</f>
        <v>75</v>
      </c>
      <c r="H318" s="43">
        <f t="array" ref="H318">SUM(IF(H$9:H$308&gt;20,1,0))</f>
        <v>9</v>
      </c>
      <c r="I318" s="43">
        <f t="array" ref="I318">SUM(IF(I$9:I$308&gt;20,1,0))</f>
        <v>37</v>
      </c>
      <c r="J318" s="43">
        <f t="array" ref="J318">SUM(IF(J$9:J$308&gt;20,1,0))</f>
        <v>36</v>
      </c>
      <c r="K318" s="43">
        <f t="array" ref="K318">SUM(IF(K$9:K$308&gt;20,1,0))</f>
        <v>57</v>
      </c>
      <c r="L318" s="43">
        <f t="array" ref="L318">SUM(IF(L$9:L$308&gt;20,1,0))</f>
        <v>12</v>
      </c>
      <c r="M318" s="43">
        <f t="array" ref="M318">SUM(IF(M$9:M$308&gt;20,1,0))</f>
        <v>8</v>
      </c>
      <c r="N318" s="43">
        <f t="array" ref="N318">SUM(IF(N$9:N$308&gt;20,1,0))</f>
        <v>41</v>
      </c>
      <c r="O318" s="43">
        <f t="array" ref="O318">SUM(IF(O$9:O$308&gt;20,1,0))</f>
        <v>14</v>
      </c>
      <c r="P318" s="43">
        <f t="array" ref="P318">SUM(IF(P$9:P$308&gt;20,1,0))</f>
        <v>14</v>
      </c>
      <c r="Q318" s="43">
        <f t="array" ref="Q318">SUM(IF(Q$9:Q$308&gt;20,1,0))</f>
        <v>23</v>
      </c>
      <c r="R318" s="43">
        <f t="array" ref="R318">SUM(IF(R$9:R$308&gt;20,1,0))</f>
        <v>41</v>
      </c>
      <c r="S318" s="43">
        <f t="array" ref="S318">SUM(IF(S$9:S$308&gt;20,1,0))</f>
        <v>15</v>
      </c>
      <c r="T318" s="43">
        <f t="array" ref="T318">SUM(IF(T$9:T$308&gt;20,1,0))</f>
        <v>1</v>
      </c>
      <c r="U318" s="43">
        <f t="array" ref="U318">SUM(IF(U$9:U$308&gt;20,1,0))</f>
        <v>9</v>
      </c>
      <c r="V318" s="43">
        <f t="array" ref="V318">SUM(IF(V$9:V$308&gt;20,1,0))</f>
        <v>2</v>
      </c>
      <c r="W318" s="43">
        <f t="array" ref="W318">SUM(IF(W$9:W$308&gt;20,1,0))</f>
        <v>13</v>
      </c>
      <c r="X318" s="43">
        <f t="array" ref="X318">SUM(IF(X$9:X$308&gt;20,1,0))</f>
        <v>5</v>
      </c>
      <c r="Y318" s="42">
        <f t="array" ref="Y318">SUM(IF(Y$9:Y$308&gt;20,1,0))</f>
        <v>6</v>
      </c>
      <c r="Z318" s="41"/>
      <c r="AA318" s="41"/>
      <c r="AB318" s="41"/>
      <c r="AC318" s="41"/>
      <c r="AD318" s="41"/>
      <c r="AE318" s="41"/>
      <c r="AF318" s="41"/>
      <c r="AG318" s="41"/>
      <c r="AH318" s="41"/>
      <c r="AI318" s="41"/>
      <c r="AJ318" s="41"/>
      <c r="AK318" s="41"/>
      <c r="AL318" s="41"/>
      <c r="AM318" s="41"/>
      <c r="AN318" s="41"/>
      <c r="AO318" s="41"/>
      <c r="AP318" s="41"/>
      <c r="AQ318" s="41"/>
      <c r="AR318" s="14"/>
      <c r="AS318" s="14"/>
      <c r="AT318" s="14"/>
      <c r="AU318" s="14"/>
      <c r="AV318" s="14"/>
      <c r="AW318" s="14"/>
      <c r="AX318" s="14"/>
      <c r="AY318" s="13"/>
      <c r="AZ318" s="13"/>
      <c r="BA318" s="13"/>
      <c r="BB318" s="13"/>
      <c r="BC318" s="13"/>
      <c r="BD318" s="13"/>
      <c r="BE318" s="13"/>
      <c r="BF318" s="13"/>
      <c r="BG318" s="13"/>
      <c r="BH318" s="13"/>
      <c r="BI318" s="13"/>
      <c r="BJ318" s="13"/>
      <c r="BK318" s="13"/>
      <c r="BL318" s="13"/>
      <c r="BM318" s="13"/>
      <c r="BN318" s="13"/>
      <c r="BO318" s="13"/>
      <c r="BP318" s="13"/>
      <c r="BQ318" s="13"/>
      <c r="BR318" s="13"/>
      <c r="BS318" s="13"/>
      <c r="BT318" s="13"/>
      <c r="BU318" s="13"/>
      <c r="BV318" s="13"/>
      <c r="BW318" s="13"/>
      <c r="BX318" s="13"/>
      <c r="BY318" s="13"/>
      <c r="BZ318" s="13"/>
      <c r="CA318" s="13"/>
      <c r="CB318" s="13"/>
      <c r="CC318" s="13"/>
      <c r="CD318" s="13"/>
      <c r="CE318" s="13"/>
      <c r="CF318" s="13"/>
      <c r="CG318" s="13"/>
      <c r="CH318" s="13"/>
      <c r="CI318" s="13"/>
      <c r="CJ318" s="13"/>
      <c r="CK318" s="13"/>
      <c r="CL318" s="13"/>
      <c r="CM318" s="13"/>
      <c r="CN318" s="13"/>
      <c r="CO318" s="13"/>
      <c r="CP318" s="13"/>
      <c r="CQ318" s="13"/>
      <c r="CR318" s="13"/>
      <c r="CS318" s="13"/>
      <c r="CT318" s="13"/>
      <c r="CU318" s="13"/>
      <c r="CV318" s="13"/>
      <c r="CW318" s="13"/>
      <c r="CX318" s="13"/>
      <c r="CY318" s="13"/>
      <c r="CZ318" s="13"/>
      <c r="DA318" s="13"/>
      <c r="DB318" s="13"/>
      <c r="DC318" s="13"/>
      <c r="DD318" s="13"/>
      <c r="DE318" s="13"/>
      <c r="DF318" s="13"/>
      <c r="DG318" s="13"/>
      <c r="DH318" s="13"/>
      <c r="DI318" s="13"/>
      <c r="DJ318" s="13"/>
      <c r="DK318" s="13"/>
      <c r="DL318" s="13"/>
      <c r="DM318" s="13"/>
      <c r="DN318" s="13"/>
      <c r="DO318" s="13"/>
      <c r="DP318" s="13"/>
      <c r="DQ318" s="13"/>
      <c r="DR318" s="13"/>
      <c r="DS318" s="13"/>
      <c r="DT318" s="13"/>
      <c r="DU318" s="13"/>
      <c r="DV318" s="13"/>
      <c r="DW318" s="13"/>
      <c r="DX318" s="13"/>
      <c r="DY318" s="13"/>
      <c r="DZ318" s="13"/>
      <c r="EA318" s="13"/>
    </row>
    <row r="319" spans="1:131" x14ac:dyDescent="0.4">
      <c r="A319" s="46" t="s">
        <v>67</v>
      </c>
      <c r="B319" s="45"/>
      <c r="C319" s="49">
        <f t="shared" ref="C319:Y319" si="75">100*C318/C$315</f>
        <v>14.285714285714286</v>
      </c>
      <c r="D319" s="48">
        <f t="shared" si="75"/>
        <v>34</v>
      </c>
      <c r="E319" s="48">
        <f t="shared" si="75"/>
        <v>43.859649122807021</v>
      </c>
      <c r="F319" s="48">
        <f t="shared" si="75"/>
        <v>3.3444816053511706</v>
      </c>
      <c r="G319" s="48">
        <f t="shared" si="75"/>
        <v>25.083612040133779</v>
      </c>
      <c r="H319" s="48">
        <f t="shared" si="75"/>
        <v>18.75</v>
      </c>
      <c r="I319" s="48">
        <f t="shared" si="75"/>
        <v>12.416107382550335</v>
      </c>
      <c r="J319" s="48">
        <f t="shared" si="75"/>
        <v>12.040133779264215</v>
      </c>
      <c r="K319" s="48">
        <f t="shared" si="75"/>
        <v>19.063545150501671</v>
      </c>
      <c r="L319" s="48">
        <f t="shared" si="75"/>
        <v>4.0133779264214047</v>
      </c>
      <c r="M319" s="48">
        <f t="shared" si="75"/>
        <v>5.9701492537313436</v>
      </c>
      <c r="N319" s="48">
        <f t="shared" si="75"/>
        <v>43.617021276595743</v>
      </c>
      <c r="O319" s="48">
        <f t="shared" si="75"/>
        <v>19.718309859154928</v>
      </c>
      <c r="P319" s="48">
        <f t="shared" si="75"/>
        <v>4.6822742474916392</v>
      </c>
      <c r="Q319" s="48">
        <f t="shared" si="75"/>
        <v>15.54054054054054</v>
      </c>
      <c r="R319" s="48">
        <f t="shared" si="75"/>
        <v>19.158878504672899</v>
      </c>
      <c r="S319" s="48">
        <f t="shared" si="75"/>
        <v>5.0167224080267561</v>
      </c>
      <c r="T319" s="48">
        <f t="shared" si="75"/>
        <v>4.166666666666667</v>
      </c>
      <c r="U319" s="48">
        <f t="shared" si="75"/>
        <v>25</v>
      </c>
      <c r="V319" s="48">
        <f t="shared" si="75"/>
        <v>4.0816326530612246</v>
      </c>
      <c r="W319" s="48">
        <f t="shared" si="75"/>
        <v>22.413793103448278</v>
      </c>
      <c r="X319" s="48">
        <f t="shared" si="75"/>
        <v>10.204081632653061</v>
      </c>
      <c r="Y319" s="47">
        <f t="shared" si="75"/>
        <v>7.5949367088607591</v>
      </c>
      <c r="Z319" s="35"/>
      <c r="AA319" s="35"/>
      <c r="AB319" s="35"/>
      <c r="AC319" s="35"/>
      <c r="AD319" s="35"/>
      <c r="AE319" s="35"/>
      <c r="AF319" s="35"/>
      <c r="AG319" s="35"/>
      <c r="AH319" s="35"/>
      <c r="AI319" s="35"/>
      <c r="AJ319" s="35"/>
      <c r="AK319" s="35"/>
      <c r="AL319" s="35"/>
      <c r="AM319" s="35"/>
      <c r="AN319" s="35"/>
      <c r="AO319" s="35"/>
      <c r="AP319" s="35"/>
      <c r="AQ319" s="35"/>
      <c r="AR319" s="14"/>
      <c r="AS319" s="14"/>
      <c r="AT319" s="14"/>
      <c r="AU319" s="14"/>
      <c r="AV319" s="14"/>
      <c r="AW319" s="14"/>
      <c r="AX319" s="14"/>
      <c r="AY319" s="13"/>
      <c r="AZ319" s="13"/>
      <c r="BA319" s="13"/>
      <c r="BB319" s="13"/>
      <c r="BC319" s="13"/>
      <c r="BD319" s="13"/>
      <c r="BE319" s="13"/>
      <c r="BF319" s="13"/>
      <c r="BG319" s="13"/>
      <c r="BH319" s="13"/>
      <c r="BI319" s="13"/>
      <c r="BJ319" s="13"/>
      <c r="BK319" s="13"/>
      <c r="BL319" s="13"/>
      <c r="BM319" s="13"/>
      <c r="BN319" s="13"/>
      <c r="BO319" s="13"/>
      <c r="BP319" s="13"/>
      <c r="BQ319" s="13"/>
      <c r="BR319" s="13"/>
      <c r="BS319" s="13"/>
      <c r="BT319" s="13"/>
      <c r="BU319" s="13"/>
      <c r="BV319" s="13"/>
      <c r="BW319" s="13"/>
      <c r="BX319" s="13"/>
      <c r="BY319" s="13"/>
      <c r="BZ319" s="13"/>
      <c r="CA319" s="13"/>
      <c r="CB319" s="13"/>
      <c r="CC319" s="13"/>
      <c r="CD319" s="13"/>
      <c r="CE319" s="13"/>
      <c r="CF319" s="13"/>
      <c r="CG319" s="13"/>
      <c r="CH319" s="13"/>
      <c r="CI319" s="13"/>
      <c r="CJ319" s="13"/>
      <c r="CK319" s="13"/>
      <c r="CL319" s="13"/>
      <c r="CM319" s="13"/>
      <c r="CN319" s="13"/>
      <c r="CO319" s="13"/>
      <c r="CP319" s="13"/>
      <c r="CQ319" s="13"/>
      <c r="CR319" s="13"/>
      <c r="CS319" s="13"/>
      <c r="CT319" s="13"/>
      <c r="CU319" s="13"/>
      <c r="CV319" s="13"/>
      <c r="CW319" s="13"/>
      <c r="CX319" s="13"/>
      <c r="CY319" s="13"/>
      <c r="CZ319" s="13"/>
      <c r="DA319" s="13"/>
      <c r="DB319" s="13"/>
      <c r="DC319" s="13"/>
      <c r="DD319" s="13"/>
      <c r="DE319" s="13"/>
      <c r="DF319" s="13"/>
      <c r="DG319" s="13"/>
      <c r="DH319" s="13"/>
      <c r="DI319" s="13"/>
      <c r="DJ319" s="13"/>
      <c r="DK319" s="13"/>
      <c r="DL319" s="13"/>
      <c r="DM319" s="13"/>
      <c r="DN319" s="13"/>
      <c r="DO319" s="13"/>
      <c r="DP319" s="13"/>
      <c r="DQ319" s="13"/>
      <c r="DR319" s="13"/>
      <c r="DS319" s="13"/>
      <c r="DT319" s="13"/>
      <c r="DU319" s="13"/>
      <c r="DV319" s="13"/>
      <c r="DW319" s="13"/>
      <c r="DX319" s="13"/>
      <c r="DY319" s="13"/>
      <c r="DZ319" s="13"/>
      <c r="EA319" s="13"/>
    </row>
    <row r="320" spans="1:131" x14ac:dyDescent="0.4">
      <c r="A320" s="46" t="s">
        <v>66</v>
      </c>
      <c r="B320" s="45"/>
      <c r="C320" s="44">
        <f t="array" ref="C320">SUM(IF(C$9:C$308&gt;40,1,0))</f>
        <v>10</v>
      </c>
      <c r="D320" s="43">
        <f t="array" ref="D320">SUM(IF(D$9:D$308&gt;40,1,0))</f>
        <v>7</v>
      </c>
      <c r="E320" s="43">
        <f t="array" ref="E320">SUM(IF(E$9:E$308&gt;40,1,0))</f>
        <v>17</v>
      </c>
      <c r="F320" s="43">
        <f t="array" ref="F320">SUM(IF(F$9:F$308&gt;40,1,0))</f>
        <v>3</v>
      </c>
      <c r="G320" s="43">
        <f t="array" ref="G320">SUM(IF(G$9:G$308&gt;40,1,0))</f>
        <v>33</v>
      </c>
      <c r="H320" s="43">
        <f t="array" ref="H320">SUM(IF(H$9:H$308&gt;40,1,0))</f>
        <v>5</v>
      </c>
      <c r="I320" s="43">
        <f t="array" ref="I320">SUM(IF(I$9:I$308&gt;40,1,0))</f>
        <v>6</v>
      </c>
      <c r="J320" s="43">
        <f t="array" ref="J320">SUM(IF(J$9:J$308&gt;40,1,0))</f>
        <v>11</v>
      </c>
      <c r="K320" s="43">
        <f t="array" ref="K320">SUM(IF(K$9:K$308&gt;40,1,0))</f>
        <v>21</v>
      </c>
      <c r="L320" s="43">
        <f t="array" ref="L320">SUM(IF(L$9:L$308&gt;40,1,0))</f>
        <v>1</v>
      </c>
      <c r="M320" s="43">
        <f t="array" ref="M320">SUM(IF(M$9:M$308&gt;40,1,0))</f>
        <v>1</v>
      </c>
      <c r="N320" s="43">
        <f t="array" ref="N320">SUM(IF(N$9:N$308&gt;40,1,0))</f>
        <v>30</v>
      </c>
      <c r="O320" s="43">
        <f t="array" ref="O320">SUM(IF(O$9:O$308&gt;40,1,0))</f>
        <v>2</v>
      </c>
      <c r="P320" s="43">
        <f t="array" ref="P320">SUM(IF(P$9:P$308&gt;40,1,0))</f>
        <v>2</v>
      </c>
      <c r="Q320" s="43">
        <f t="array" ref="Q320">SUM(IF(Q$9:Q$308&gt;40,1,0))</f>
        <v>6</v>
      </c>
      <c r="R320" s="43">
        <f t="array" ref="R320">SUM(IF(R$9:R$308&gt;40,1,0))</f>
        <v>24</v>
      </c>
      <c r="S320" s="43">
        <f t="array" ref="S320">SUM(IF(S$9:S$308&gt;40,1,0))</f>
        <v>5</v>
      </c>
      <c r="T320" s="43">
        <f t="array" ref="T320">SUM(IF(T$9:T$308&gt;40,1,0))</f>
        <v>0</v>
      </c>
      <c r="U320" s="43">
        <f t="array" ref="U320">SUM(IF(U$9:U$308&gt;40,1,0))</f>
        <v>4</v>
      </c>
      <c r="V320" s="43">
        <f t="array" ref="V320">SUM(IF(V$9:V$308&gt;40,1,0))</f>
        <v>0</v>
      </c>
      <c r="W320" s="43">
        <f t="array" ref="W320">SUM(IF(W$9:W$308&gt;40,1,0))</f>
        <v>7</v>
      </c>
      <c r="X320" s="43">
        <f t="array" ref="X320">SUM(IF(X$9:X$308&gt;40,1,0))</f>
        <v>0</v>
      </c>
      <c r="Y320" s="42">
        <f t="array" ref="Y320">SUM(IF(Y$9:Y$308&gt;40,1,0))</f>
        <v>4</v>
      </c>
      <c r="Z320" s="41"/>
      <c r="AA320" s="41"/>
      <c r="AB320" s="41"/>
      <c r="AC320" s="41"/>
      <c r="AD320" s="41"/>
      <c r="AE320" s="41"/>
      <c r="AF320" s="41"/>
      <c r="AG320" s="41"/>
      <c r="AH320" s="41"/>
      <c r="AI320" s="41"/>
      <c r="AJ320" s="41"/>
      <c r="AK320" s="41"/>
      <c r="AL320" s="41"/>
      <c r="AM320" s="41"/>
      <c r="AN320" s="41"/>
      <c r="AO320" s="41"/>
      <c r="AP320" s="41"/>
      <c r="AQ320" s="41"/>
      <c r="AR320" s="14"/>
      <c r="AS320" s="14"/>
      <c r="AT320" s="14"/>
      <c r="AU320" s="14"/>
      <c r="AV320" s="14"/>
      <c r="AW320" s="14"/>
      <c r="AX320" s="14"/>
      <c r="AY320" s="13"/>
      <c r="AZ320" s="13"/>
      <c r="BA320" s="13"/>
      <c r="BB320" s="13"/>
      <c r="BC320" s="13"/>
      <c r="BD320" s="13"/>
      <c r="BE320" s="13"/>
      <c r="BF320" s="13"/>
      <c r="BG320" s="13"/>
      <c r="BH320" s="13"/>
      <c r="BI320" s="13"/>
      <c r="BJ320" s="13"/>
      <c r="BK320" s="13"/>
      <c r="BL320" s="13"/>
      <c r="BM320" s="13"/>
      <c r="BN320" s="13"/>
      <c r="BO320" s="13"/>
      <c r="BP320" s="13"/>
      <c r="BQ320" s="13"/>
      <c r="BR320" s="13"/>
      <c r="BS320" s="13"/>
      <c r="BT320" s="13"/>
      <c r="BU320" s="13"/>
      <c r="BV320" s="13"/>
      <c r="BW320" s="13"/>
      <c r="BX320" s="13"/>
      <c r="BY320" s="13"/>
      <c r="BZ320" s="13"/>
      <c r="CA320" s="13"/>
      <c r="CB320" s="13"/>
      <c r="CC320" s="13"/>
      <c r="CD320" s="13"/>
      <c r="CE320" s="13"/>
      <c r="CF320" s="13"/>
      <c r="CG320" s="13"/>
      <c r="CH320" s="13"/>
      <c r="CI320" s="13"/>
      <c r="CJ320" s="13"/>
      <c r="CK320" s="13"/>
      <c r="CL320" s="13"/>
      <c r="CM320" s="13"/>
      <c r="CN320" s="13"/>
      <c r="CO320" s="13"/>
      <c r="CP320" s="13"/>
      <c r="CQ320" s="13"/>
      <c r="CR320" s="13"/>
      <c r="CS320" s="13"/>
      <c r="CT320" s="13"/>
      <c r="CU320" s="13"/>
      <c r="CV320" s="13"/>
      <c r="CW320" s="13"/>
      <c r="CX320" s="13"/>
      <c r="CY320" s="13"/>
      <c r="CZ320" s="13"/>
      <c r="DA320" s="13"/>
      <c r="DB320" s="13"/>
      <c r="DC320" s="13"/>
      <c r="DD320" s="13"/>
      <c r="DE320" s="13"/>
      <c r="DF320" s="13"/>
      <c r="DG320" s="13"/>
      <c r="DH320" s="13"/>
      <c r="DI320" s="13"/>
      <c r="DJ320" s="13"/>
      <c r="DK320" s="13"/>
      <c r="DL320" s="13"/>
      <c r="DM320" s="13"/>
      <c r="DN320" s="13"/>
      <c r="DO320" s="13"/>
      <c r="DP320" s="13"/>
      <c r="DQ320" s="13"/>
      <c r="DR320" s="13"/>
      <c r="DS320" s="13"/>
      <c r="DT320" s="13"/>
      <c r="DU320" s="13"/>
      <c r="DV320" s="13"/>
      <c r="DW320" s="13"/>
      <c r="DX320" s="13"/>
      <c r="DY320" s="13"/>
      <c r="DZ320" s="13"/>
      <c r="EA320" s="13"/>
    </row>
    <row r="321" spans="1:131" ht="13.5" thickBot="1" x14ac:dyDescent="0.45">
      <c r="A321" s="40" t="s">
        <v>65</v>
      </c>
      <c r="B321" s="39"/>
      <c r="C321" s="38">
        <f t="shared" ref="C321:Y321" si="76">100*C320/C$315</f>
        <v>6.2111801242236027</v>
      </c>
      <c r="D321" s="37">
        <f t="shared" si="76"/>
        <v>14</v>
      </c>
      <c r="E321" s="37">
        <f t="shared" si="76"/>
        <v>29.82456140350877</v>
      </c>
      <c r="F321" s="37">
        <f t="shared" si="76"/>
        <v>1.0033444816053512</v>
      </c>
      <c r="G321" s="37">
        <f t="shared" si="76"/>
        <v>11.036789297658864</v>
      </c>
      <c r="H321" s="37">
        <f t="shared" si="76"/>
        <v>10.416666666666666</v>
      </c>
      <c r="I321" s="37">
        <f t="shared" si="76"/>
        <v>2.0134228187919465</v>
      </c>
      <c r="J321" s="37">
        <f t="shared" si="76"/>
        <v>3.6789297658862878</v>
      </c>
      <c r="K321" s="37">
        <f t="shared" si="76"/>
        <v>7.023411371237458</v>
      </c>
      <c r="L321" s="37">
        <f t="shared" si="76"/>
        <v>0.33444816053511706</v>
      </c>
      <c r="M321" s="37">
        <f t="shared" si="76"/>
        <v>0.74626865671641796</v>
      </c>
      <c r="N321" s="37">
        <f t="shared" si="76"/>
        <v>31.914893617021278</v>
      </c>
      <c r="O321" s="37">
        <f t="shared" si="76"/>
        <v>2.816901408450704</v>
      </c>
      <c r="P321" s="37">
        <f t="shared" si="76"/>
        <v>0.66889632107023411</v>
      </c>
      <c r="Q321" s="37">
        <f t="shared" si="76"/>
        <v>4.0540540540540544</v>
      </c>
      <c r="R321" s="37">
        <f t="shared" si="76"/>
        <v>11.214953271028037</v>
      </c>
      <c r="S321" s="37">
        <f t="shared" si="76"/>
        <v>1.6722408026755853</v>
      </c>
      <c r="T321" s="37">
        <f t="shared" si="76"/>
        <v>0</v>
      </c>
      <c r="U321" s="37">
        <f t="shared" si="76"/>
        <v>11.111111111111111</v>
      </c>
      <c r="V321" s="37">
        <f t="shared" si="76"/>
        <v>0</v>
      </c>
      <c r="W321" s="37">
        <f t="shared" si="76"/>
        <v>12.068965517241379</v>
      </c>
      <c r="X321" s="37">
        <f t="shared" si="76"/>
        <v>0</v>
      </c>
      <c r="Y321" s="36">
        <f t="shared" si="76"/>
        <v>5.0632911392405067</v>
      </c>
      <c r="Z321" s="35"/>
      <c r="AA321" s="35"/>
      <c r="AB321" s="35"/>
      <c r="AC321" s="35"/>
      <c r="AD321" s="35"/>
      <c r="AE321" s="35"/>
      <c r="AF321" s="35"/>
      <c r="AG321" s="35"/>
      <c r="AH321" s="35"/>
      <c r="AI321" s="35"/>
      <c r="AJ321" s="35"/>
      <c r="AK321" s="35"/>
      <c r="AL321" s="35"/>
      <c r="AM321" s="35"/>
      <c r="AN321" s="35"/>
      <c r="AO321" s="35"/>
      <c r="AP321" s="35"/>
      <c r="AQ321" s="35"/>
      <c r="AR321" s="14"/>
      <c r="AS321" s="14"/>
      <c r="AT321" s="14"/>
      <c r="AU321" s="14"/>
      <c r="AV321" s="14"/>
      <c r="AW321" s="14"/>
      <c r="AX321" s="14"/>
      <c r="AY321" s="13"/>
      <c r="AZ321" s="13"/>
      <c r="BA321" s="13"/>
      <c r="BB321" s="13"/>
      <c r="BC321" s="13"/>
      <c r="BD321" s="13"/>
      <c r="BE321" s="13"/>
      <c r="BF321" s="13"/>
      <c r="BG321" s="13"/>
      <c r="BH321" s="13"/>
      <c r="BI321" s="13"/>
      <c r="BJ321" s="13"/>
      <c r="BK321" s="13"/>
      <c r="BL321" s="13"/>
      <c r="BM321" s="13"/>
      <c r="BN321" s="13"/>
      <c r="BO321" s="13"/>
      <c r="BP321" s="13"/>
      <c r="BQ321" s="13"/>
      <c r="BR321" s="13"/>
      <c r="BS321" s="13"/>
      <c r="BT321" s="13"/>
      <c r="BU321" s="13"/>
      <c r="BV321" s="13"/>
      <c r="BW321" s="13"/>
      <c r="BX321" s="13"/>
      <c r="BY321" s="13"/>
      <c r="BZ321" s="13"/>
      <c r="CA321" s="13"/>
      <c r="CB321" s="13"/>
      <c r="CC321" s="13"/>
      <c r="CD321" s="13"/>
      <c r="CE321" s="13"/>
      <c r="CF321" s="13"/>
      <c r="CG321" s="13"/>
      <c r="CH321" s="13"/>
      <c r="CI321" s="13"/>
      <c r="CJ321" s="13"/>
      <c r="CK321" s="13"/>
      <c r="CL321" s="13"/>
      <c r="CM321" s="13"/>
      <c r="CN321" s="13"/>
      <c r="CO321" s="13"/>
      <c r="CP321" s="13"/>
      <c r="CQ321" s="13"/>
      <c r="CR321" s="13"/>
      <c r="CS321" s="13"/>
      <c r="CT321" s="13"/>
      <c r="CU321" s="13"/>
      <c r="CV321" s="13"/>
      <c r="CW321" s="13"/>
      <c r="CX321" s="13"/>
      <c r="CY321" s="13"/>
      <c r="CZ321" s="13"/>
      <c r="DA321" s="13"/>
      <c r="DB321" s="13"/>
      <c r="DC321" s="13"/>
      <c r="DD321" s="13"/>
      <c r="DE321" s="13"/>
      <c r="DF321" s="13"/>
      <c r="DG321" s="13"/>
      <c r="DH321" s="13"/>
      <c r="DI321" s="13"/>
      <c r="DJ321" s="13"/>
      <c r="DK321" s="13"/>
      <c r="DL321" s="13"/>
      <c r="DM321" s="13"/>
      <c r="DN321" s="13"/>
      <c r="DO321" s="13"/>
      <c r="DP321" s="13"/>
      <c r="DQ321" s="13"/>
      <c r="DR321" s="13"/>
      <c r="DS321" s="13"/>
      <c r="DT321" s="13"/>
      <c r="DU321" s="13"/>
      <c r="DV321" s="13"/>
      <c r="DW321" s="13"/>
      <c r="DX321" s="13"/>
      <c r="DY321" s="13"/>
      <c r="DZ321" s="13"/>
      <c r="EA321" s="13"/>
    </row>
    <row r="322" spans="1:131" ht="13.5" thickTop="1" x14ac:dyDescent="0.4">
      <c r="A322" s="13"/>
      <c r="B322" s="13"/>
      <c r="C322" s="13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3"/>
      <c r="AZ322" s="13"/>
      <c r="BA322" s="13"/>
      <c r="BB322" s="13"/>
      <c r="BC322" s="13"/>
      <c r="BD322" s="13"/>
      <c r="BE322" s="13"/>
      <c r="BF322" s="13"/>
      <c r="BG322" s="13"/>
      <c r="BH322" s="13"/>
      <c r="BI322" s="13"/>
      <c r="BJ322" s="13"/>
      <c r="BK322" s="13"/>
      <c r="BL322" s="13"/>
      <c r="BM322" s="13"/>
      <c r="BN322" s="13"/>
      <c r="BO322" s="13"/>
      <c r="BP322" s="13"/>
      <c r="BQ322" s="13"/>
      <c r="BR322" s="13"/>
      <c r="BS322" s="13"/>
      <c r="BT322" s="13"/>
      <c r="BU322" s="13"/>
      <c r="BV322" s="13"/>
      <c r="BW322" s="13"/>
      <c r="BX322" s="13"/>
      <c r="BY322" s="13"/>
      <c r="BZ322" s="13"/>
      <c r="CA322" s="13"/>
      <c r="CB322" s="13"/>
      <c r="CC322" s="13"/>
      <c r="CD322" s="13"/>
      <c r="CE322" s="13"/>
      <c r="CF322" s="13"/>
      <c r="CG322" s="13"/>
      <c r="CH322" s="13"/>
      <c r="CI322" s="13"/>
      <c r="CJ322" s="13"/>
      <c r="CK322" s="13"/>
      <c r="CL322" s="13"/>
      <c r="CM322" s="13"/>
      <c r="CN322" s="13"/>
      <c r="CO322" s="13"/>
      <c r="CP322" s="13"/>
      <c r="CQ322" s="13"/>
      <c r="CR322" s="13"/>
      <c r="CS322" s="13"/>
      <c r="CT322" s="13"/>
      <c r="CU322" s="13"/>
      <c r="CV322" s="13"/>
      <c r="CW322" s="13"/>
      <c r="CX322" s="13"/>
      <c r="CY322" s="13"/>
      <c r="CZ322" s="13"/>
      <c r="DA322" s="13"/>
      <c r="DB322" s="13"/>
      <c r="DC322" s="13"/>
      <c r="DD322" s="13"/>
      <c r="DE322" s="13"/>
      <c r="DF322" s="13"/>
      <c r="DG322" s="13"/>
      <c r="DH322" s="13"/>
      <c r="DI322" s="13"/>
      <c r="DJ322" s="13"/>
      <c r="DK322" s="13"/>
      <c r="DL322" s="13"/>
      <c r="DM322" s="13"/>
      <c r="DN322" s="13"/>
      <c r="DO322" s="13"/>
      <c r="DP322" s="13"/>
      <c r="DQ322" s="13"/>
      <c r="DR322" s="13"/>
      <c r="DS322" s="13"/>
      <c r="DT322" s="13"/>
      <c r="DU322" s="13"/>
      <c r="DV322" s="13"/>
      <c r="DW322" s="13"/>
      <c r="DX322" s="13"/>
      <c r="DY322" s="13"/>
      <c r="DZ322" s="13"/>
      <c r="EA322" s="13"/>
    </row>
    <row r="323" spans="1:131" x14ac:dyDescent="0.4">
      <c r="A323" s="13"/>
      <c r="B323" s="13"/>
      <c r="C323" s="34" t="s">
        <v>64</v>
      </c>
      <c r="D323" s="32" t="s">
        <v>64</v>
      </c>
      <c r="E323" s="32" t="s">
        <v>64</v>
      </c>
      <c r="F323" s="33"/>
      <c r="G323" s="32" t="s">
        <v>64</v>
      </c>
      <c r="H323" s="32" t="s">
        <v>64</v>
      </c>
      <c r="I323" s="32" t="s">
        <v>64</v>
      </c>
      <c r="J323" s="33"/>
      <c r="K323" s="32" t="s">
        <v>64</v>
      </c>
      <c r="L323" s="32" t="s">
        <v>64</v>
      </c>
      <c r="M323" s="32" t="s">
        <v>64</v>
      </c>
      <c r="N323" s="32" t="s">
        <v>64</v>
      </c>
      <c r="O323" s="32" t="s">
        <v>64</v>
      </c>
      <c r="P323" s="32" t="s">
        <v>64</v>
      </c>
      <c r="Q323" s="32" t="s">
        <v>64</v>
      </c>
      <c r="R323" s="32" t="s">
        <v>64</v>
      </c>
      <c r="S323" s="32" t="s">
        <v>64</v>
      </c>
      <c r="T323" s="32" t="s">
        <v>64</v>
      </c>
      <c r="U323" s="32" t="s">
        <v>64</v>
      </c>
      <c r="V323" s="32" t="s">
        <v>64</v>
      </c>
      <c r="W323" s="32" t="s">
        <v>64</v>
      </c>
      <c r="X323" s="32" t="s">
        <v>64</v>
      </c>
      <c r="Y323" s="32" t="s">
        <v>64</v>
      </c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3"/>
      <c r="AZ323" s="13"/>
      <c r="BA323" s="13"/>
      <c r="BB323" s="13"/>
      <c r="BC323" s="13"/>
      <c r="BD323" s="13"/>
      <c r="BE323" s="13"/>
      <c r="BF323" s="13"/>
      <c r="BG323" s="13"/>
      <c r="BH323" s="13"/>
      <c r="BI323" s="13"/>
      <c r="BJ323" s="13"/>
      <c r="BK323" s="13"/>
      <c r="BL323" s="13"/>
      <c r="BM323" s="13"/>
      <c r="BN323" s="13"/>
      <c r="BO323" s="13"/>
      <c r="BP323" s="13"/>
      <c r="BQ323" s="13"/>
      <c r="BR323" s="13"/>
      <c r="BS323" s="13"/>
      <c r="BT323" s="13"/>
      <c r="BU323" s="13"/>
      <c r="BV323" s="13"/>
      <c r="BW323" s="13"/>
      <c r="BX323" s="13"/>
      <c r="BY323" s="13"/>
      <c r="BZ323" s="13"/>
      <c r="CA323" s="13"/>
      <c r="CB323" s="13"/>
      <c r="CC323" s="13"/>
      <c r="CD323" s="13"/>
      <c r="CE323" s="13"/>
      <c r="CF323" s="13"/>
      <c r="CG323" s="13"/>
      <c r="CH323" s="13"/>
      <c r="CI323" s="13"/>
      <c r="CJ323" s="13"/>
      <c r="CK323" s="13"/>
      <c r="CL323" s="13"/>
      <c r="CM323" s="13"/>
      <c r="CN323" s="13"/>
      <c r="CO323" s="13"/>
      <c r="CP323" s="13"/>
      <c r="CQ323" s="13"/>
      <c r="CR323" s="13"/>
      <c r="CS323" s="13"/>
      <c r="CT323" s="13"/>
      <c r="CU323" s="13"/>
      <c r="CV323" s="13"/>
      <c r="CW323" s="13"/>
      <c r="CX323" s="13"/>
      <c r="CY323" s="13"/>
      <c r="CZ323" s="13"/>
      <c r="DA323" s="13"/>
      <c r="DB323" s="13"/>
      <c r="DC323" s="13"/>
      <c r="DD323" s="13"/>
      <c r="DE323" s="13"/>
      <c r="DF323" s="13"/>
      <c r="DG323" s="13"/>
      <c r="DH323" s="13"/>
      <c r="DI323" s="13"/>
      <c r="DJ323" s="13"/>
      <c r="DK323" s="13"/>
      <c r="DL323" s="13"/>
      <c r="DM323" s="13"/>
      <c r="DN323" s="13"/>
      <c r="DO323" s="13"/>
      <c r="DP323" s="13"/>
      <c r="DQ323" s="13"/>
      <c r="DR323" s="13"/>
      <c r="DS323" s="13"/>
      <c r="DT323" s="13"/>
      <c r="DU323" s="13"/>
      <c r="DV323" s="13"/>
      <c r="DW323" s="13"/>
      <c r="DX323" s="13"/>
      <c r="DY323" s="13"/>
      <c r="DZ323" s="13"/>
      <c r="EA323" s="13"/>
    </row>
    <row r="324" spans="1:131" x14ac:dyDescent="0.4">
      <c r="A324" s="13"/>
      <c r="B324" s="13"/>
      <c r="C324" s="13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3"/>
      <c r="AZ324" s="13"/>
      <c r="BA324" s="13"/>
      <c r="BB324" s="13"/>
      <c r="BC324" s="13"/>
      <c r="BD324" s="13"/>
      <c r="BE324" s="13"/>
      <c r="BF324" s="13"/>
      <c r="BG324" s="13"/>
      <c r="BH324" s="13"/>
      <c r="BI324" s="13"/>
      <c r="BJ324" s="13"/>
      <c r="BK324" s="13"/>
      <c r="BL324" s="13"/>
      <c r="BM324" s="13"/>
      <c r="BN324" s="13"/>
      <c r="BO324" s="13"/>
      <c r="BP324" s="13"/>
      <c r="BQ324" s="13"/>
      <c r="BR324" s="13"/>
      <c r="BS324" s="13"/>
      <c r="BT324" s="13"/>
      <c r="BU324" s="13"/>
      <c r="BV324" s="13"/>
      <c r="BW324" s="13"/>
      <c r="BX324" s="13"/>
      <c r="BY324" s="13"/>
      <c r="BZ324" s="13"/>
      <c r="CA324" s="13"/>
      <c r="CB324" s="13"/>
      <c r="CC324" s="13"/>
      <c r="CD324" s="13"/>
      <c r="CE324" s="13"/>
      <c r="CF324" s="13"/>
      <c r="CG324" s="13"/>
      <c r="CH324" s="13"/>
      <c r="CI324" s="13"/>
      <c r="CJ324" s="13"/>
      <c r="CK324" s="13"/>
      <c r="CL324" s="13"/>
      <c r="CM324" s="13"/>
      <c r="CN324" s="13"/>
      <c r="CO324" s="13"/>
      <c r="CP324" s="13"/>
      <c r="CQ324" s="13"/>
      <c r="CR324" s="13"/>
      <c r="CS324" s="13"/>
      <c r="CT324" s="13"/>
      <c r="CU324" s="13"/>
      <c r="CV324" s="13"/>
      <c r="CW324" s="13"/>
      <c r="CX324" s="13"/>
      <c r="CY324" s="13"/>
      <c r="CZ324" s="13"/>
      <c r="DA324" s="13"/>
      <c r="DB324" s="13"/>
      <c r="DC324" s="13"/>
      <c r="DD324" s="13"/>
      <c r="DE324" s="13"/>
      <c r="DF324" s="13"/>
      <c r="DG324" s="13"/>
      <c r="DH324" s="13"/>
      <c r="DI324" s="13"/>
      <c r="DJ324" s="13"/>
      <c r="DK324" s="13"/>
      <c r="DL324" s="13"/>
      <c r="DM324" s="13"/>
      <c r="DN324" s="13"/>
      <c r="DO324" s="13"/>
      <c r="DP324" s="13"/>
      <c r="DQ324" s="13"/>
      <c r="DR324" s="13"/>
      <c r="DS324" s="13"/>
      <c r="DT324" s="13"/>
      <c r="DU324" s="13"/>
      <c r="DV324" s="13"/>
      <c r="DW324" s="13"/>
      <c r="DX324" s="13"/>
      <c r="DY324" s="13"/>
      <c r="DZ324" s="13"/>
      <c r="EA324" s="13"/>
    </row>
    <row r="325" spans="1:131" x14ac:dyDescent="0.4">
      <c r="A325" s="13"/>
      <c r="B325" s="13"/>
      <c r="C325" s="13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3"/>
      <c r="AZ325" s="13"/>
      <c r="BA325" s="13"/>
      <c r="BB325" s="13"/>
      <c r="BC325" s="13"/>
      <c r="BD325" s="13"/>
      <c r="BE325" s="13"/>
      <c r="BF325" s="13"/>
      <c r="BG325" s="13"/>
      <c r="BH325" s="13"/>
      <c r="BI325" s="13"/>
      <c r="BJ325" s="13"/>
      <c r="BK325" s="13"/>
      <c r="BL325" s="13"/>
      <c r="BM325" s="13"/>
      <c r="BN325" s="13"/>
      <c r="BO325" s="13"/>
      <c r="BP325" s="13"/>
      <c r="BQ325" s="13"/>
      <c r="BR325" s="13"/>
      <c r="BS325" s="13"/>
      <c r="BT325" s="13"/>
      <c r="BU325" s="13"/>
      <c r="BV325" s="13"/>
      <c r="BW325" s="13"/>
      <c r="BX325" s="13"/>
      <c r="BY325" s="13"/>
      <c r="BZ325" s="13"/>
      <c r="CA325" s="13"/>
      <c r="CB325" s="13"/>
      <c r="CC325" s="13"/>
      <c r="CD325" s="13"/>
      <c r="CE325" s="13"/>
      <c r="CF325" s="13"/>
      <c r="CG325" s="13"/>
      <c r="CH325" s="13"/>
      <c r="CI325" s="13"/>
      <c r="CJ325" s="13"/>
      <c r="CK325" s="13"/>
      <c r="CL325" s="13"/>
      <c r="CM325" s="13"/>
      <c r="CN325" s="13"/>
      <c r="CO325" s="13"/>
      <c r="CP325" s="13"/>
      <c r="CQ325" s="13"/>
      <c r="CR325" s="13"/>
      <c r="CS325" s="13"/>
      <c r="CT325" s="13"/>
      <c r="CU325" s="13"/>
      <c r="CV325" s="13"/>
      <c r="CW325" s="13"/>
      <c r="CX325" s="13"/>
      <c r="CY325" s="13"/>
      <c r="CZ325" s="13"/>
      <c r="DA325" s="13"/>
      <c r="DB325" s="13"/>
      <c r="DC325" s="13"/>
      <c r="DD325" s="13"/>
      <c r="DE325" s="13"/>
      <c r="DF325" s="13"/>
      <c r="DG325" s="13"/>
      <c r="DH325" s="13"/>
      <c r="DI325" s="13"/>
      <c r="DJ325" s="13"/>
      <c r="DK325" s="13"/>
      <c r="DL325" s="13"/>
      <c r="DM325" s="13"/>
      <c r="DN325" s="13"/>
      <c r="DO325" s="13"/>
      <c r="DP325" s="13"/>
      <c r="DQ325" s="13"/>
      <c r="DR325" s="13"/>
      <c r="DS325" s="13"/>
      <c r="DT325" s="13"/>
      <c r="DU325" s="13"/>
      <c r="DV325" s="13"/>
      <c r="DW325" s="13"/>
      <c r="DX325" s="13"/>
      <c r="DY325" s="13"/>
      <c r="DZ325" s="13"/>
      <c r="EA325" s="13"/>
    </row>
    <row r="326" spans="1:131" x14ac:dyDescent="0.4">
      <c r="A326" s="13" t="s">
        <v>63</v>
      </c>
      <c r="B326" s="13"/>
      <c r="C326" s="13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3"/>
      <c r="AZ326" s="13"/>
      <c r="BA326" s="13"/>
      <c r="BB326" s="13"/>
      <c r="BC326" s="13"/>
      <c r="BD326" s="13"/>
      <c r="BE326" s="13"/>
      <c r="BF326" s="13"/>
      <c r="BG326" s="13"/>
      <c r="BH326" s="13"/>
      <c r="BI326" s="13"/>
      <c r="BJ326" s="13"/>
      <c r="BK326" s="13"/>
      <c r="BL326" s="13"/>
      <c r="BM326" s="13"/>
      <c r="BN326" s="13"/>
      <c r="BO326" s="13"/>
      <c r="BP326" s="13"/>
      <c r="BQ326" s="13"/>
      <c r="BR326" s="13"/>
      <c r="BS326" s="13"/>
      <c r="BT326" s="13"/>
      <c r="BU326" s="13"/>
      <c r="BV326" s="13"/>
      <c r="BW326" s="13"/>
      <c r="BX326" s="13"/>
      <c r="BY326" s="13"/>
      <c r="BZ326" s="13"/>
      <c r="CA326" s="13"/>
      <c r="CB326" s="13"/>
      <c r="CC326" s="13"/>
      <c r="CD326" s="13"/>
      <c r="CE326" s="13"/>
      <c r="CF326" s="13"/>
      <c r="CG326" s="13"/>
      <c r="CH326" s="13"/>
      <c r="CI326" s="13"/>
      <c r="CJ326" s="13"/>
      <c r="CK326" s="13"/>
      <c r="CL326" s="13"/>
      <c r="CM326" s="13"/>
      <c r="CN326" s="13"/>
      <c r="CO326" s="13"/>
      <c r="CP326" s="13"/>
      <c r="CQ326" s="13"/>
      <c r="CR326" s="13"/>
      <c r="CS326" s="13"/>
      <c r="CT326" s="13"/>
      <c r="CU326" s="13"/>
      <c r="CV326" s="13"/>
      <c r="CW326" s="13"/>
      <c r="CX326" s="13"/>
      <c r="CY326" s="13"/>
      <c r="CZ326" s="13"/>
      <c r="DA326" s="13"/>
      <c r="DB326" s="13"/>
      <c r="DC326" s="13"/>
      <c r="DD326" s="13"/>
      <c r="DE326" s="13"/>
      <c r="DF326" s="13"/>
      <c r="DG326" s="13"/>
      <c r="DH326" s="13"/>
      <c r="DI326" s="13"/>
      <c r="DJ326" s="13"/>
      <c r="DK326" s="13"/>
      <c r="DL326" s="13"/>
      <c r="DM326" s="13"/>
      <c r="DN326" s="13"/>
      <c r="DO326" s="13"/>
      <c r="DP326" s="13"/>
      <c r="DQ326" s="13"/>
      <c r="DR326" s="13"/>
      <c r="DS326" s="13"/>
      <c r="DT326" s="13"/>
      <c r="DU326" s="13"/>
      <c r="DV326" s="13"/>
      <c r="DW326" s="13"/>
      <c r="DX326" s="13"/>
      <c r="DY326" s="13"/>
      <c r="DZ326" s="13"/>
      <c r="EA326" s="13"/>
    </row>
    <row r="327" spans="1:131" x14ac:dyDescent="0.4">
      <c r="A327" s="13" t="s">
        <v>62</v>
      </c>
      <c r="B327" s="13"/>
      <c r="C327" s="13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3"/>
      <c r="AZ327" s="13"/>
      <c r="BA327" s="13"/>
      <c r="BB327" s="13"/>
      <c r="BC327" s="13"/>
      <c r="BD327" s="13"/>
      <c r="BE327" s="13"/>
      <c r="BF327" s="13"/>
      <c r="BG327" s="13"/>
      <c r="BH327" s="13"/>
      <c r="BI327" s="13"/>
      <c r="BJ327" s="13"/>
      <c r="BK327" s="13"/>
      <c r="BL327" s="13"/>
      <c r="BM327" s="13"/>
      <c r="BN327" s="13"/>
      <c r="BO327" s="13"/>
      <c r="BP327" s="13"/>
      <c r="BQ327" s="13"/>
      <c r="BR327" s="13"/>
      <c r="BS327" s="13"/>
      <c r="BT327" s="13"/>
      <c r="BU327" s="13"/>
      <c r="BV327" s="13"/>
      <c r="BW327" s="13"/>
      <c r="BX327" s="13"/>
      <c r="BY327" s="13"/>
      <c r="BZ327" s="13"/>
      <c r="CA327" s="13"/>
      <c r="CB327" s="13"/>
      <c r="CC327" s="13"/>
      <c r="CD327" s="13"/>
      <c r="CE327" s="13"/>
      <c r="CF327" s="13"/>
      <c r="CG327" s="13"/>
      <c r="CH327" s="13"/>
      <c r="CI327" s="13"/>
      <c r="CJ327" s="13"/>
      <c r="CK327" s="13"/>
      <c r="CL327" s="13"/>
      <c r="CM327" s="13"/>
      <c r="CN327" s="13"/>
      <c r="CO327" s="13"/>
      <c r="CP327" s="13"/>
      <c r="CQ327" s="13"/>
      <c r="CR327" s="13"/>
      <c r="CS327" s="13"/>
      <c r="CT327" s="13"/>
      <c r="CU327" s="13"/>
      <c r="CV327" s="13"/>
      <c r="CW327" s="13"/>
      <c r="CX327" s="13"/>
      <c r="CY327" s="13"/>
      <c r="CZ327" s="13"/>
      <c r="DA327" s="13"/>
      <c r="DB327" s="13"/>
      <c r="DC327" s="13"/>
      <c r="DD327" s="13"/>
      <c r="DE327" s="13"/>
      <c r="DF327" s="13"/>
      <c r="DG327" s="13"/>
      <c r="DH327" s="13"/>
      <c r="DI327" s="13"/>
      <c r="DJ327" s="13"/>
      <c r="DK327" s="13"/>
      <c r="DL327" s="13"/>
      <c r="DM327" s="13"/>
      <c r="DN327" s="13"/>
      <c r="DO327" s="13"/>
      <c r="DP327" s="13"/>
      <c r="DQ327" s="13"/>
      <c r="DR327" s="13"/>
      <c r="DS327" s="13"/>
      <c r="DT327" s="13"/>
      <c r="DU327" s="13"/>
      <c r="DV327" s="13"/>
      <c r="DW327" s="13"/>
      <c r="DX327" s="13"/>
      <c r="DY327" s="13"/>
      <c r="DZ327" s="13"/>
      <c r="EA327" s="13"/>
    </row>
    <row r="328" spans="1:131" x14ac:dyDescent="0.4">
      <c r="A328" s="13"/>
      <c r="B328" s="13"/>
      <c r="C328" s="13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3"/>
      <c r="AZ328" s="13"/>
      <c r="BA328" s="13"/>
      <c r="BB328" s="13"/>
      <c r="BC328" s="13"/>
      <c r="BD328" s="13"/>
      <c r="BE328" s="13"/>
      <c r="BF328" s="13"/>
      <c r="BG328" s="13"/>
      <c r="BH328" s="13"/>
      <c r="BI328" s="13"/>
      <c r="BJ328" s="13"/>
      <c r="BK328" s="13"/>
      <c r="BL328" s="13"/>
      <c r="BM328" s="13"/>
      <c r="BN328" s="13"/>
      <c r="BO328" s="13"/>
      <c r="BP328" s="13"/>
      <c r="BQ328" s="13"/>
      <c r="BR328" s="13"/>
      <c r="BS328" s="13"/>
      <c r="BT328" s="13"/>
      <c r="BU328" s="13"/>
      <c r="BV328" s="13"/>
      <c r="BW328" s="13"/>
      <c r="BX328" s="13"/>
      <c r="BY328" s="13"/>
      <c r="BZ328" s="13"/>
      <c r="CA328" s="13"/>
      <c r="CB328" s="13"/>
      <c r="CC328" s="13"/>
      <c r="CD328" s="13"/>
      <c r="CE328" s="13"/>
      <c r="CF328" s="13"/>
      <c r="CG328" s="13"/>
      <c r="CH328" s="13"/>
      <c r="CI328" s="13"/>
      <c r="CJ328" s="13"/>
      <c r="CK328" s="13"/>
      <c r="CL328" s="13"/>
      <c r="CM328" s="13"/>
      <c r="CN328" s="13"/>
      <c r="CO328" s="13"/>
      <c r="CP328" s="13"/>
      <c r="CQ328" s="13"/>
      <c r="CR328" s="13"/>
      <c r="CS328" s="13"/>
      <c r="CT328" s="13"/>
      <c r="CU328" s="13"/>
      <c r="CV328" s="13"/>
      <c r="CW328" s="13"/>
      <c r="CX328" s="13"/>
      <c r="CY328" s="13"/>
      <c r="CZ328" s="13"/>
      <c r="DA328" s="13"/>
      <c r="DB328" s="13"/>
      <c r="DC328" s="13"/>
      <c r="DD328" s="13"/>
      <c r="DE328" s="13"/>
      <c r="DF328" s="13"/>
      <c r="DG328" s="13"/>
      <c r="DH328" s="13"/>
      <c r="DI328" s="13"/>
      <c r="DJ328" s="13"/>
      <c r="DK328" s="13"/>
      <c r="DL328" s="13"/>
      <c r="DM328" s="13"/>
      <c r="DN328" s="13"/>
      <c r="DO328" s="13"/>
      <c r="DP328" s="13"/>
      <c r="DQ328" s="13"/>
      <c r="DR328" s="13"/>
      <c r="DS328" s="13"/>
      <c r="DT328" s="13"/>
      <c r="DU328" s="13"/>
      <c r="DV328" s="13"/>
      <c r="DW328" s="13"/>
      <c r="DX328" s="13"/>
      <c r="DY328" s="13"/>
      <c r="DZ328" s="13"/>
      <c r="EA328" s="13"/>
    </row>
    <row r="329" spans="1:131" x14ac:dyDescent="0.4">
      <c r="A329" s="13"/>
      <c r="B329" s="13"/>
      <c r="C329" s="13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3"/>
      <c r="AZ329" s="13"/>
      <c r="BA329" s="13"/>
      <c r="BB329" s="13"/>
      <c r="BC329" s="13"/>
      <c r="BD329" s="13"/>
      <c r="BE329" s="13"/>
      <c r="BF329" s="13"/>
      <c r="BG329" s="13"/>
      <c r="BH329" s="13"/>
      <c r="BI329" s="13"/>
      <c r="BJ329" s="13"/>
      <c r="BK329" s="13"/>
      <c r="BL329" s="13"/>
      <c r="BM329" s="13"/>
      <c r="BN329" s="13"/>
      <c r="BO329" s="13"/>
      <c r="BP329" s="13"/>
      <c r="BQ329" s="13"/>
      <c r="BR329" s="13"/>
      <c r="BS329" s="13"/>
      <c r="BT329" s="13"/>
      <c r="BU329" s="13"/>
      <c r="BV329" s="13"/>
      <c r="BW329" s="13"/>
      <c r="BX329" s="13"/>
      <c r="BY329" s="13"/>
      <c r="BZ329" s="13"/>
      <c r="CA329" s="13"/>
      <c r="CB329" s="13"/>
      <c r="CC329" s="13"/>
      <c r="CD329" s="13"/>
      <c r="CE329" s="13"/>
      <c r="CF329" s="13"/>
      <c r="CG329" s="13"/>
      <c r="CH329" s="13"/>
      <c r="CI329" s="13"/>
      <c r="CJ329" s="13"/>
      <c r="CK329" s="13"/>
      <c r="CL329" s="13"/>
      <c r="CM329" s="13"/>
      <c r="CN329" s="13"/>
      <c r="CO329" s="13"/>
      <c r="CP329" s="13"/>
      <c r="CQ329" s="13"/>
      <c r="CR329" s="13"/>
      <c r="CS329" s="13"/>
      <c r="CT329" s="13"/>
      <c r="CU329" s="13"/>
      <c r="CV329" s="13"/>
      <c r="CW329" s="13"/>
      <c r="CX329" s="13"/>
      <c r="CY329" s="13"/>
      <c r="CZ329" s="13"/>
      <c r="DA329" s="13"/>
      <c r="DB329" s="13"/>
      <c r="DC329" s="13"/>
      <c r="DD329" s="13"/>
      <c r="DE329" s="13"/>
      <c r="DF329" s="13"/>
      <c r="DG329" s="13"/>
      <c r="DH329" s="13"/>
      <c r="DI329" s="13"/>
      <c r="DJ329" s="13"/>
      <c r="DK329" s="13"/>
      <c r="DL329" s="13"/>
      <c r="DM329" s="13"/>
      <c r="DN329" s="13"/>
      <c r="DO329" s="13"/>
      <c r="DP329" s="13"/>
      <c r="DQ329" s="13"/>
      <c r="DR329" s="13"/>
      <c r="DS329" s="13"/>
      <c r="DT329" s="13"/>
      <c r="DU329" s="13"/>
      <c r="DV329" s="13"/>
      <c r="DW329" s="13"/>
      <c r="DX329" s="13"/>
      <c r="DY329" s="13"/>
      <c r="DZ329" s="13"/>
      <c r="EA329" s="13"/>
    </row>
    <row r="330" spans="1:131" x14ac:dyDescent="0.4">
      <c r="A330" s="13"/>
      <c r="B330" s="13"/>
      <c r="C330" s="13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3"/>
      <c r="AZ330" s="13"/>
      <c r="BA330" s="13"/>
      <c r="BB330" s="13"/>
      <c r="BC330" s="13"/>
      <c r="BD330" s="13"/>
      <c r="BE330" s="13"/>
      <c r="BF330" s="13"/>
      <c r="BG330" s="13"/>
      <c r="BH330" s="13"/>
      <c r="BI330" s="13"/>
      <c r="BJ330" s="13"/>
      <c r="BK330" s="13"/>
      <c r="BL330" s="13"/>
      <c r="BM330" s="13"/>
      <c r="BN330" s="13"/>
      <c r="BO330" s="13"/>
      <c r="BP330" s="13"/>
      <c r="BQ330" s="13"/>
      <c r="BR330" s="13"/>
      <c r="BS330" s="13"/>
      <c r="BT330" s="13"/>
      <c r="BU330" s="13"/>
      <c r="BV330" s="13"/>
      <c r="BW330" s="13"/>
      <c r="BX330" s="13"/>
      <c r="BY330" s="13"/>
      <c r="BZ330" s="13"/>
      <c r="CA330" s="13"/>
      <c r="CB330" s="13"/>
      <c r="CC330" s="13"/>
      <c r="CD330" s="13"/>
      <c r="CE330" s="13"/>
      <c r="CF330" s="13"/>
      <c r="CG330" s="13"/>
      <c r="CH330" s="13"/>
      <c r="CI330" s="13"/>
      <c r="CJ330" s="13"/>
      <c r="CK330" s="13"/>
      <c r="CL330" s="13"/>
      <c r="CM330" s="13"/>
      <c r="CN330" s="13"/>
      <c r="CO330" s="13"/>
      <c r="CP330" s="13"/>
      <c r="CQ330" s="13"/>
      <c r="CR330" s="13"/>
      <c r="CS330" s="13"/>
      <c r="CT330" s="13"/>
      <c r="CU330" s="13"/>
      <c r="CV330" s="13"/>
      <c r="CW330" s="13"/>
      <c r="CX330" s="13"/>
      <c r="CY330" s="13"/>
      <c r="CZ330" s="13"/>
      <c r="DA330" s="13"/>
      <c r="DB330" s="13"/>
      <c r="DC330" s="13"/>
      <c r="DD330" s="13"/>
      <c r="DE330" s="13"/>
      <c r="DF330" s="13"/>
      <c r="DG330" s="13"/>
      <c r="DH330" s="13"/>
      <c r="DI330" s="13"/>
      <c r="DJ330" s="13"/>
      <c r="DK330" s="13"/>
      <c r="DL330" s="13"/>
      <c r="DM330" s="13"/>
      <c r="DN330" s="13"/>
      <c r="DO330" s="13"/>
      <c r="DP330" s="13"/>
      <c r="DQ330" s="13"/>
      <c r="DR330" s="13"/>
      <c r="DS330" s="13"/>
      <c r="DT330" s="13"/>
      <c r="DU330" s="13"/>
      <c r="DV330" s="13"/>
      <c r="DW330" s="13"/>
      <c r="DX330" s="13"/>
      <c r="DY330" s="13"/>
      <c r="DZ330" s="13"/>
      <c r="EA330" s="13"/>
    </row>
    <row r="331" spans="1:131" x14ac:dyDescent="0.4">
      <c r="A331" s="13"/>
      <c r="B331" s="13"/>
      <c r="C331" s="13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3"/>
      <c r="AZ331" s="13"/>
      <c r="BA331" s="13"/>
      <c r="BB331" s="13"/>
      <c r="BC331" s="13"/>
      <c r="BD331" s="13"/>
      <c r="BE331" s="13"/>
      <c r="BF331" s="13"/>
      <c r="BG331" s="13"/>
      <c r="BH331" s="13"/>
      <c r="BI331" s="13"/>
      <c r="BJ331" s="13"/>
      <c r="BK331" s="13"/>
      <c r="BL331" s="13"/>
      <c r="BM331" s="13"/>
      <c r="BN331" s="13"/>
      <c r="BO331" s="13"/>
      <c r="BP331" s="13"/>
      <c r="BQ331" s="13"/>
      <c r="BR331" s="13"/>
      <c r="BS331" s="13"/>
      <c r="BT331" s="13"/>
      <c r="BU331" s="13"/>
      <c r="BV331" s="13"/>
      <c r="BW331" s="13"/>
      <c r="BX331" s="13"/>
      <c r="BY331" s="13"/>
      <c r="BZ331" s="13"/>
      <c r="CA331" s="13"/>
      <c r="CB331" s="13"/>
      <c r="CC331" s="13"/>
      <c r="CD331" s="13"/>
      <c r="CE331" s="13"/>
      <c r="CF331" s="13"/>
      <c r="CG331" s="13"/>
      <c r="CH331" s="13"/>
      <c r="CI331" s="13"/>
      <c r="CJ331" s="13"/>
      <c r="CK331" s="13"/>
      <c r="CL331" s="13"/>
      <c r="CM331" s="13"/>
      <c r="CN331" s="13"/>
      <c r="CO331" s="13"/>
      <c r="CP331" s="13"/>
      <c r="CQ331" s="13"/>
      <c r="CR331" s="13"/>
      <c r="CS331" s="13"/>
      <c r="CT331" s="13"/>
      <c r="CU331" s="13"/>
      <c r="CV331" s="13"/>
      <c r="CW331" s="13"/>
      <c r="CX331" s="13"/>
      <c r="CY331" s="13"/>
      <c r="CZ331" s="13"/>
      <c r="DA331" s="13"/>
      <c r="DB331" s="13"/>
      <c r="DC331" s="13"/>
      <c r="DD331" s="13"/>
      <c r="DE331" s="13"/>
      <c r="DF331" s="13"/>
      <c r="DG331" s="13"/>
      <c r="DH331" s="13"/>
      <c r="DI331" s="13"/>
      <c r="DJ331" s="13"/>
      <c r="DK331" s="13"/>
      <c r="DL331" s="13"/>
      <c r="DM331" s="13"/>
      <c r="DN331" s="13"/>
      <c r="DO331" s="13"/>
      <c r="DP331" s="13"/>
      <c r="DQ331" s="13"/>
      <c r="DR331" s="13"/>
      <c r="DS331" s="13"/>
      <c r="DT331" s="13"/>
      <c r="DU331" s="13"/>
      <c r="DV331" s="13"/>
      <c r="DW331" s="13"/>
      <c r="DX331" s="13"/>
      <c r="DY331" s="13"/>
      <c r="DZ331" s="13"/>
      <c r="EA331" s="13"/>
    </row>
    <row r="332" spans="1:131" x14ac:dyDescent="0.4">
      <c r="A332" s="13"/>
      <c r="B332" s="13"/>
      <c r="C332" s="13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3"/>
      <c r="AZ332" s="13"/>
      <c r="BA332" s="13"/>
      <c r="BB332" s="13"/>
      <c r="BC332" s="13"/>
      <c r="BD332" s="13"/>
      <c r="BE332" s="13"/>
      <c r="BF332" s="13"/>
      <c r="BG332" s="13"/>
      <c r="BH332" s="13"/>
      <c r="BI332" s="13"/>
      <c r="BJ332" s="13"/>
      <c r="BK332" s="13"/>
      <c r="BL332" s="13"/>
      <c r="BM332" s="13"/>
      <c r="BN332" s="13"/>
      <c r="BO332" s="13"/>
      <c r="BP332" s="13"/>
      <c r="BQ332" s="13"/>
      <c r="BR332" s="13"/>
      <c r="BS332" s="13"/>
      <c r="BT332" s="13"/>
      <c r="BU332" s="13"/>
      <c r="BV332" s="13"/>
      <c r="BW332" s="13"/>
      <c r="BX332" s="13"/>
      <c r="BY332" s="13"/>
      <c r="BZ332" s="13"/>
      <c r="CA332" s="13"/>
      <c r="CB332" s="13"/>
      <c r="CC332" s="13"/>
      <c r="CD332" s="13"/>
      <c r="CE332" s="13"/>
      <c r="CF332" s="13"/>
      <c r="CG332" s="13"/>
      <c r="CH332" s="13"/>
      <c r="CI332" s="13"/>
      <c r="CJ332" s="13"/>
      <c r="CK332" s="13"/>
      <c r="CL332" s="13"/>
      <c r="CM332" s="13"/>
      <c r="CN332" s="13"/>
      <c r="CO332" s="13"/>
      <c r="CP332" s="13"/>
      <c r="CQ332" s="13"/>
      <c r="CR332" s="13"/>
      <c r="CS332" s="13"/>
      <c r="CT332" s="13"/>
      <c r="CU332" s="13"/>
      <c r="CV332" s="13"/>
      <c r="CW332" s="13"/>
      <c r="CX332" s="13"/>
      <c r="CY332" s="13"/>
      <c r="CZ332" s="13"/>
      <c r="DA332" s="13"/>
      <c r="DB332" s="13"/>
      <c r="DC332" s="13"/>
      <c r="DD332" s="13"/>
      <c r="DE332" s="13"/>
      <c r="DF332" s="13"/>
      <c r="DG332" s="13"/>
      <c r="DH332" s="13"/>
      <c r="DI332" s="13"/>
      <c r="DJ332" s="13"/>
      <c r="DK332" s="13"/>
      <c r="DL332" s="13"/>
      <c r="DM332" s="13"/>
      <c r="DN332" s="13"/>
      <c r="DO332" s="13"/>
      <c r="DP332" s="13"/>
      <c r="DQ332" s="13"/>
      <c r="DR332" s="13"/>
      <c r="DS332" s="13"/>
      <c r="DT332" s="13"/>
      <c r="DU332" s="13"/>
      <c r="DV332" s="13"/>
      <c r="DW332" s="13"/>
      <c r="DX332" s="13"/>
      <c r="DY332" s="13"/>
      <c r="DZ332" s="13"/>
      <c r="EA332" s="13"/>
    </row>
    <row r="333" spans="1:131" x14ac:dyDescent="0.4">
      <c r="A333" s="13"/>
      <c r="B333" s="13"/>
      <c r="C333" s="13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3"/>
      <c r="AZ333" s="13"/>
      <c r="BA333" s="13"/>
      <c r="BB333" s="13"/>
      <c r="BC333" s="13"/>
      <c r="BD333" s="13"/>
      <c r="BE333" s="13"/>
      <c r="BF333" s="13"/>
      <c r="BG333" s="13"/>
      <c r="BH333" s="13"/>
      <c r="BI333" s="13"/>
      <c r="BJ333" s="13"/>
      <c r="BK333" s="13"/>
      <c r="BL333" s="13"/>
      <c r="BM333" s="13"/>
      <c r="BN333" s="13"/>
      <c r="BO333" s="13"/>
      <c r="BP333" s="13"/>
      <c r="BQ333" s="13"/>
      <c r="BR333" s="13"/>
      <c r="BS333" s="13"/>
      <c r="BT333" s="13"/>
      <c r="BU333" s="13"/>
      <c r="BV333" s="13"/>
      <c r="BW333" s="13"/>
      <c r="BX333" s="13"/>
      <c r="BY333" s="13"/>
      <c r="BZ333" s="13"/>
      <c r="CA333" s="13"/>
      <c r="CB333" s="13"/>
      <c r="CC333" s="13"/>
      <c r="CD333" s="13"/>
      <c r="CE333" s="13"/>
      <c r="CF333" s="13"/>
      <c r="CG333" s="13"/>
      <c r="CH333" s="13"/>
      <c r="CI333" s="13"/>
      <c r="CJ333" s="13"/>
      <c r="CK333" s="13"/>
      <c r="CL333" s="13"/>
      <c r="CM333" s="13"/>
      <c r="CN333" s="13"/>
      <c r="CO333" s="13"/>
      <c r="CP333" s="13"/>
      <c r="CQ333" s="13"/>
      <c r="CR333" s="13"/>
      <c r="CS333" s="13"/>
      <c r="CT333" s="13"/>
      <c r="CU333" s="13"/>
      <c r="CV333" s="13"/>
      <c r="CW333" s="13"/>
      <c r="CX333" s="13"/>
      <c r="CY333" s="13"/>
      <c r="CZ333" s="13"/>
      <c r="DA333" s="13"/>
      <c r="DB333" s="13"/>
      <c r="DC333" s="13"/>
      <c r="DD333" s="13"/>
      <c r="DE333" s="13"/>
      <c r="DF333" s="13"/>
      <c r="DG333" s="13"/>
      <c r="DH333" s="13"/>
      <c r="DI333" s="13"/>
      <c r="DJ333" s="13"/>
      <c r="DK333" s="13"/>
      <c r="DL333" s="13"/>
      <c r="DM333" s="13"/>
      <c r="DN333" s="13"/>
      <c r="DO333" s="13"/>
      <c r="DP333" s="13"/>
      <c r="DQ333" s="13"/>
      <c r="DR333" s="13"/>
      <c r="DS333" s="13"/>
      <c r="DT333" s="13"/>
      <c r="DU333" s="13"/>
      <c r="DV333" s="13"/>
      <c r="DW333" s="13"/>
      <c r="DX333" s="13"/>
      <c r="DY333" s="13"/>
      <c r="DZ333" s="13"/>
      <c r="EA333" s="13"/>
    </row>
    <row r="334" spans="1:131" x14ac:dyDescent="0.4">
      <c r="A334" s="13"/>
      <c r="B334" s="13"/>
      <c r="C334" s="13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3"/>
      <c r="AZ334" s="13"/>
      <c r="BA334" s="13"/>
      <c r="BB334" s="13"/>
      <c r="BC334" s="13"/>
      <c r="BD334" s="13"/>
      <c r="BE334" s="13"/>
      <c r="BF334" s="13"/>
      <c r="BG334" s="13"/>
      <c r="BH334" s="13"/>
      <c r="BI334" s="13"/>
      <c r="BJ334" s="13"/>
      <c r="BK334" s="13"/>
      <c r="BL334" s="13"/>
      <c r="BM334" s="13"/>
      <c r="BN334" s="13"/>
      <c r="BO334" s="13"/>
      <c r="BP334" s="13"/>
      <c r="BQ334" s="13"/>
      <c r="BR334" s="13"/>
      <c r="BS334" s="13"/>
      <c r="BT334" s="13"/>
      <c r="BU334" s="13"/>
      <c r="BV334" s="13"/>
      <c r="BW334" s="13"/>
      <c r="BX334" s="13"/>
      <c r="BY334" s="13"/>
      <c r="BZ334" s="13"/>
      <c r="CA334" s="13"/>
      <c r="CB334" s="13"/>
      <c r="CC334" s="13"/>
      <c r="CD334" s="13"/>
      <c r="CE334" s="13"/>
      <c r="CF334" s="13"/>
      <c r="CG334" s="13"/>
      <c r="CH334" s="13"/>
      <c r="CI334" s="13"/>
      <c r="CJ334" s="13"/>
      <c r="CK334" s="13"/>
      <c r="CL334" s="13"/>
      <c r="CM334" s="13"/>
      <c r="CN334" s="13"/>
      <c r="CO334" s="13"/>
      <c r="CP334" s="13"/>
      <c r="CQ334" s="13"/>
      <c r="CR334" s="13"/>
      <c r="CS334" s="13"/>
      <c r="CT334" s="13"/>
      <c r="CU334" s="13"/>
      <c r="CV334" s="13"/>
      <c r="CW334" s="13"/>
      <c r="CX334" s="13"/>
      <c r="CY334" s="13"/>
      <c r="CZ334" s="13"/>
      <c r="DA334" s="13"/>
      <c r="DB334" s="13"/>
      <c r="DC334" s="13"/>
      <c r="DD334" s="13"/>
      <c r="DE334" s="13"/>
      <c r="DF334" s="13"/>
      <c r="DG334" s="13"/>
      <c r="DH334" s="13"/>
      <c r="DI334" s="13"/>
      <c r="DJ334" s="13"/>
      <c r="DK334" s="13"/>
      <c r="DL334" s="13"/>
      <c r="DM334" s="13"/>
      <c r="DN334" s="13"/>
      <c r="DO334" s="13"/>
      <c r="DP334" s="13"/>
      <c r="DQ334" s="13"/>
      <c r="DR334" s="13"/>
      <c r="DS334" s="13"/>
      <c r="DT334" s="13"/>
      <c r="DU334" s="13"/>
      <c r="DV334" s="13"/>
      <c r="DW334" s="13"/>
      <c r="DX334" s="13"/>
      <c r="DY334" s="13"/>
      <c r="DZ334" s="13"/>
      <c r="EA334" s="13"/>
    </row>
    <row r="335" spans="1:131" x14ac:dyDescent="0.4">
      <c r="A335" s="13"/>
      <c r="B335" s="13"/>
      <c r="C335" s="13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3"/>
      <c r="AZ335" s="13"/>
      <c r="BA335" s="13"/>
      <c r="BB335" s="13"/>
      <c r="BC335" s="13"/>
      <c r="BD335" s="13"/>
      <c r="BE335" s="13"/>
      <c r="BF335" s="13"/>
      <c r="BG335" s="13"/>
      <c r="BH335" s="13"/>
      <c r="BI335" s="13"/>
      <c r="BJ335" s="13"/>
      <c r="BK335" s="13"/>
      <c r="BL335" s="13"/>
      <c r="BM335" s="13"/>
      <c r="BN335" s="13"/>
      <c r="BO335" s="13"/>
      <c r="BP335" s="13"/>
      <c r="BQ335" s="13"/>
      <c r="BR335" s="13"/>
      <c r="BS335" s="13"/>
      <c r="BT335" s="13"/>
      <c r="BU335" s="13"/>
      <c r="BV335" s="13"/>
      <c r="BW335" s="13"/>
      <c r="BX335" s="13"/>
      <c r="BY335" s="13"/>
      <c r="BZ335" s="13"/>
      <c r="CA335" s="13"/>
      <c r="CB335" s="13"/>
      <c r="CC335" s="13"/>
      <c r="CD335" s="13"/>
      <c r="CE335" s="13"/>
      <c r="CF335" s="13"/>
      <c r="CG335" s="13"/>
      <c r="CH335" s="13"/>
      <c r="CI335" s="13"/>
      <c r="CJ335" s="13"/>
      <c r="CK335" s="13"/>
      <c r="CL335" s="13"/>
      <c r="CM335" s="13"/>
      <c r="CN335" s="13"/>
      <c r="CO335" s="13"/>
      <c r="CP335" s="13"/>
      <c r="CQ335" s="13"/>
      <c r="CR335" s="13"/>
      <c r="CS335" s="13"/>
      <c r="CT335" s="13"/>
      <c r="CU335" s="13"/>
      <c r="CV335" s="13"/>
      <c r="CW335" s="13"/>
      <c r="CX335" s="13"/>
      <c r="CY335" s="13"/>
      <c r="CZ335" s="13"/>
      <c r="DA335" s="13"/>
      <c r="DB335" s="13"/>
      <c r="DC335" s="13"/>
      <c r="DD335" s="13"/>
      <c r="DE335" s="13"/>
      <c r="DF335" s="13"/>
      <c r="DG335" s="13"/>
      <c r="DH335" s="13"/>
      <c r="DI335" s="13"/>
      <c r="DJ335" s="13"/>
      <c r="DK335" s="13"/>
      <c r="DL335" s="13"/>
      <c r="DM335" s="13"/>
      <c r="DN335" s="13"/>
      <c r="DO335" s="13"/>
      <c r="DP335" s="13"/>
      <c r="DQ335" s="13"/>
      <c r="DR335" s="13"/>
      <c r="DS335" s="13"/>
      <c r="DT335" s="13"/>
      <c r="DU335" s="13"/>
      <c r="DV335" s="13"/>
      <c r="DW335" s="13"/>
      <c r="DX335" s="13"/>
      <c r="DY335" s="13"/>
      <c r="DZ335" s="13"/>
      <c r="EA335" s="13"/>
    </row>
    <row r="336" spans="1:131" x14ac:dyDescent="0.4">
      <c r="A336" s="13"/>
      <c r="B336" s="13"/>
      <c r="C336" s="13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3"/>
      <c r="AZ336" s="13"/>
      <c r="BA336" s="13"/>
      <c r="BB336" s="13"/>
      <c r="BC336" s="13"/>
      <c r="BD336" s="13"/>
      <c r="BE336" s="13"/>
      <c r="BF336" s="13"/>
      <c r="BG336" s="13"/>
      <c r="BH336" s="13"/>
      <c r="BI336" s="13"/>
      <c r="BJ336" s="13"/>
      <c r="BK336" s="13"/>
      <c r="BL336" s="13"/>
      <c r="BM336" s="13"/>
      <c r="BN336" s="13"/>
      <c r="BO336" s="13"/>
      <c r="BP336" s="13"/>
      <c r="BQ336" s="13"/>
      <c r="BR336" s="13"/>
      <c r="BS336" s="13"/>
      <c r="BT336" s="13"/>
      <c r="BU336" s="13"/>
      <c r="BV336" s="13"/>
      <c r="BW336" s="13"/>
      <c r="BX336" s="13"/>
      <c r="BY336" s="13"/>
      <c r="BZ336" s="13"/>
      <c r="CA336" s="13"/>
      <c r="CB336" s="13"/>
      <c r="CC336" s="13"/>
      <c r="CD336" s="13"/>
      <c r="CE336" s="13"/>
      <c r="CF336" s="13"/>
      <c r="CG336" s="13"/>
      <c r="CH336" s="13"/>
      <c r="CI336" s="13"/>
      <c r="CJ336" s="13"/>
      <c r="CK336" s="13"/>
      <c r="CL336" s="13"/>
      <c r="CM336" s="13"/>
      <c r="CN336" s="13"/>
      <c r="CO336" s="13"/>
      <c r="CP336" s="13"/>
      <c r="CQ336" s="13"/>
      <c r="CR336" s="13"/>
      <c r="CS336" s="13"/>
      <c r="CT336" s="13"/>
      <c r="CU336" s="13"/>
      <c r="CV336" s="13"/>
      <c r="CW336" s="13"/>
      <c r="CX336" s="13"/>
      <c r="CY336" s="13"/>
      <c r="CZ336" s="13"/>
      <c r="DA336" s="13"/>
      <c r="DB336" s="13"/>
      <c r="DC336" s="13"/>
      <c r="DD336" s="13"/>
      <c r="DE336" s="13"/>
      <c r="DF336" s="13"/>
      <c r="DG336" s="13"/>
      <c r="DH336" s="13"/>
      <c r="DI336" s="13"/>
      <c r="DJ336" s="13"/>
      <c r="DK336" s="13"/>
      <c r="DL336" s="13"/>
      <c r="DM336" s="13"/>
      <c r="DN336" s="13"/>
      <c r="DO336" s="13"/>
      <c r="DP336" s="13"/>
      <c r="DQ336" s="13"/>
      <c r="DR336" s="13"/>
      <c r="DS336" s="13"/>
      <c r="DT336" s="13"/>
      <c r="DU336" s="13"/>
      <c r="DV336" s="13"/>
      <c r="DW336" s="13"/>
      <c r="DX336" s="13"/>
      <c r="DY336" s="13"/>
      <c r="DZ336" s="13"/>
      <c r="EA336" s="13"/>
    </row>
    <row r="337" spans="1:131" x14ac:dyDescent="0.4">
      <c r="A337" s="13"/>
      <c r="B337" s="13"/>
      <c r="C337" s="13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3"/>
      <c r="AZ337" s="13"/>
      <c r="BA337" s="13"/>
      <c r="BB337" s="13"/>
      <c r="BC337" s="13"/>
      <c r="BD337" s="13"/>
      <c r="BE337" s="13"/>
      <c r="BF337" s="13"/>
      <c r="BG337" s="13"/>
      <c r="BH337" s="13"/>
      <c r="BI337" s="13"/>
      <c r="BJ337" s="13"/>
      <c r="BK337" s="13"/>
      <c r="BL337" s="13"/>
      <c r="BM337" s="13"/>
      <c r="BN337" s="13"/>
      <c r="BO337" s="13"/>
      <c r="BP337" s="13"/>
      <c r="BQ337" s="13"/>
      <c r="BR337" s="13"/>
      <c r="BS337" s="13"/>
      <c r="BT337" s="13"/>
      <c r="BU337" s="13"/>
      <c r="BV337" s="13"/>
      <c r="BW337" s="13"/>
      <c r="BX337" s="13"/>
      <c r="BY337" s="13"/>
      <c r="BZ337" s="13"/>
      <c r="CA337" s="13"/>
      <c r="CB337" s="13"/>
      <c r="CC337" s="13"/>
      <c r="CD337" s="13"/>
      <c r="CE337" s="13"/>
      <c r="CF337" s="13"/>
      <c r="CG337" s="13"/>
      <c r="CH337" s="13"/>
      <c r="CI337" s="13"/>
      <c r="CJ337" s="13"/>
      <c r="CK337" s="13"/>
      <c r="CL337" s="13"/>
      <c r="CM337" s="13"/>
      <c r="CN337" s="13"/>
      <c r="CO337" s="13"/>
      <c r="CP337" s="13"/>
      <c r="CQ337" s="13"/>
      <c r="CR337" s="13"/>
      <c r="CS337" s="13"/>
      <c r="CT337" s="13"/>
      <c r="CU337" s="13"/>
      <c r="CV337" s="13"/>
      <c r="CW337" s="13"/>
      <c r="CX337" s="13"/>
      <c r="CY337" s="13"/>
      <c r="CZ337" s="13"/>
      <c r="DA337" s="13"/>
      <c r="DB337" s="13"/>
      <c r="DC337" s="13"/>
      <c r="DD337" s="13"/>
      <c r="DE337" s="13"/>
      <c r="DF337" s="13"/>
      <c r="DG337" s="13"/>
      <c r="DH337" s="13"/>
      <c r="DI337" s="13"/>
      <c r="DJ337" s="13"/>
      <c r="DK337" s="13"/>
      <c r="DL337" s="13"/>
      <c r="DM337" s="13"/>
      <c r="DN337" s="13"/>
      <c r="DO337" s="13"/>
      <c r="DP337" s="13"/>
      <c r="DQ337" s="13"/>
      <c r="DR337" s="13"/>
      <c r="DS337" s="13"/>
      <c r="DT337" s="13"/>
      <c r="DU337" s="13"/>
      <c r="DV337" s="13"/>
      <c r="DW337" s="13"/>
      <c r="DX337" s="13"/>
      <c r="DY337" s="13"/>
      <c r="DZ337" s="13"/>
      <c r="EA337" s="13"/>
    </row>
    <row r="338" spans="1:131" x14ac:dyDescent="0.4">
      <c r="A338" s="13"/>
      <c r="B338" s="13"/>
      <c r="C338" s="13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3"/>
      <c r="AZ338" s="13"/>
      <c r="BA338" s="13"/>
      <c r="BB338" s="13"/>
      <c r="BC338" s="13"/>
      <c r="BD338" s="13"/>
      <c r="BE338" s="13"/>
      <c r="BF338" s="13"/>
      <c r="BG338" s="13"/>
      <c r="BH338" s="13"/>
      <c r="BI338" s="13"/>
      <c r="BJ338" s="13"/>
      <c r="BK338" s="13"/>
      <c r="BL338" s="13"/>
      <c r="BM338" s="13"/>
      <c r="BN338" s="13"/>
      <c r="BO338" s="13"/>
      <c r="BP338" s="13"/>
      <c r="BQ338" s="13"/>
      <c r="BR338" s="13"/>
      <c r="BS338" s="13"/>
      <c r="BT338" s="13"/>
      <c r="BU338" s="13"/>
      <c r="BV338" s="13"/>
      <c r="BW338" s="13"/>
      <c r="BX338" s="13"/>
      <c r="BY338" s="13"/>
      <c r="BZ338" s="13"/>
      <c r="CA338" s="13"/>
      <c r="CB338" s="13"/>
      <c r="CC338" s="13"/>
      <c r="CD338" s="13"/>
      <c r="CE338" s="13"/>
      <c r="CF338" s="13"/>
      <c r="CG338" s="13"/>
      <c r="CH338" s="13"/>
      <c r="CI338" s="13"/>
      <c r="CJ338" s="13"/>
      <c r="CK338" s="13"/>
      <c r="CL338" s="13"/>
      <c r="CM338" s="13"/>
      <c r="CN338" s="13"/>
      <c r="CO338" s="13"/>
      <c r="CP338" s="13"/>
      <c r="CQ338" s="13"/>
      <c r="CR338" s="13"/>
      <c r="CS338" s="13"/>
      <c r="CT338" s="13"/>
      <c r="CU338" s="13"/>
      <c r="CV338" s="13"/>
      <c r="CW338" s="13"/>
      <c r="CX338" s="13"/>
      <c r="CY338" s="13"/>
      <c r="CZ338" s="13"/>
      <c r="DA338" s="13"/>
      <c r="DB338" s="13"/>
      <c r="DC338" s="13"/>
      <c r="DD338" s="13"/>
      <c r="DE338" s="13"/>
      <c r="DF338" s="13"/>
      <c r="DG338" s="13"/>
      <c r="DH338" s="13"/>
      <c r="DI338" s="13"/>
      <c r="DJ338" s="13"/>
      <c r="DK338" s="13"/>
      <c r="DL338" s="13"/>
      <c r="DM338" s="13"/>
      <c r="DN338" s="13"/>
      <c r="DO338" s="13"/>
      <c r="DP338" s="13"/>
      <c r="DQ338" s="13"/>
      <c r="DR338" s="13"/>
      <c r="DS338" s="13"/>
      <c r="DT338" s="13"/>
      <c r="DU338" s="13"/>
      <c r="DV338" s="13"/>
      <c r="DW338" s="13"/>
      <c r="DX338" s="13"/>
      <c r="DY338" s="13"/>
      <c r="DZ338" s="13"/>
      <c r="EA338" s="13"/>
    </row>
    <row r="339" spans="1:131" x14ac:dyDescent="0.4">
      <c r="A339" s="13"/>
      <c r="B339" s="13"/>
      <c r="C339" s="13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3"/>
      <c r="AZ339" s="13"/>
      <c r="BA339" s="13"/>
      <c r="BB339" s="13"/>
      <c r="BC339" s="13"/>
      <c r="BD339" s="13"/>
      <c r="BE339" s="13"/>
      <c r="BF339" s="13"/>
      <c r="BG339" s="13"/>
      <c r="BH339" s="13"/>
      <c r="BI339" s="13"/>
      <c r="BJ339" s="13"/>
      <c r="BK339" s="13"/>
      <c r="BL339" s="13"/>
      <c r="BM339" s="13"/>
      <c r="BN339" s="13"/>
      <c r="BO339" s="13"/>
      <c r="BP339" s="13"/>
      <c r="BQ339" s="13"/>
      <c r="BR339" s="13"/>
      <c r="BS339" s="13"/>
      <c r="BT339" s="13"/>
      <c r="BU339" s="13"/>
      <c r="BV339" s="13"/>
      <c r="BW339" s="13"/>
      <c r="BX339" s="13"/>
      <c r="BY339" s="13"/>
      <c r="BZ339" s="13"/>
      <c r="CA339" s="13"/>
      <c r="CB339" s="13"/>
      <c r="CC339" s="13"/>
      <c r="CD339" s="13"/>
      <c r="CE339" s="13"/>
      <c r="CF339" s="13"/>
      <c r="CG339" s="13"/>
      <c r="CH339" s="13"/>
      <c r="CI339" s="13"/>
      <c r="CJ339" s="13"/>
      <c r="CK339" s="13"/>
      <c r="CL339" s="13"/>
      <c r="CM339" s="13"/>
      <c r="CN339" s="13"/>
      <c r="CO339" s="13"/>
      <c r="CP339" s="13"/>
      <c r="CQ339" s="13"/>
      <c r="CR339" s="13"/>
      <c r="CS339" s="13"/>
      <c r="CT339" s="13"/>
      <c r="CU339" s="13"/>
      <c r="CV339" s="13"/>
      <c r="CW339" s="13"/>
      <c r="CX339" s="13"/>
      <c r="CY339" s="13"/>
      <c r="CZ339" s="13"/>
      <c r="DA339" s="13"/>
      <c r="DB339" s="13"/>
      <c r="DC339" s="13"/>
      <c r="DD339" s="13"/>
      <c r="DE339" s="13"/>
      <c r="DF339" s="13"/>
      <c r="DG339" s="13"/>
      <c r="DH339" s="13"/>
      <c r="DI339" s="13"/>
      <c r="DJ339" s="13"/>
      <c r="DK339" s="13"/>
      <c r="DL339" s="13"/>
      <c r="DM339" s="13"/>
      <c r="DN339" s="13"/>
      <c r="DO339" s="13"/>
      <c r="DP339" s="13"/>
      <c r="DQ339" s="13"/>
      <c r="DR339" s="13"/>
      <c r="DS339" s="13"/>
      <c r="DT339" s="13"/>
      <c r="DU339" s="13"/>
      <c r="DV339" s="13"/>
      <c r="DW339" s="13"/>
      <c r="DX339" s="13"/>
      <c r="DY339" s="13"/>
      <c r="DZ339" s="13"/>
      <c r="EA339" s="13"/>
    </row>
    <row r="340" spans="1:131" x14ac:dyDescent="0.4">
      <c r="A340" s="13"/>
      <c r="B340" s="13"/>
      <c r="C340" s="13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3"/>
      <c r="AZ340" s="13"/>
      <c r="BA340" s="13"/>
      <c r="BB340" s="13"/>
      <c r="BC340" s="13"/>
      <c r="BD340" s="13"/>
      <c r="BE340" s="13"/>
      <c r="BF340" s="13"/>
      <c r="BG340" s="13"/>
      <c r="BH340" s="13"/>
      <c r="BI340" s="13"/>
      <c r="BJ340" s="13"/>
      <c r="BK340" s="13"/>
      <c r="BL340" s="13"/>
      <c r="BM340" s="13"/>
      <c r="BN340" s="13"/>
      <c r="BO340" s="13"/>
      <c r="BP340" s="13"/>
      <c r="BQ340" s="13"/>
      <c r="BR340" s="13"/>
      <c r="BS340" s="13"/>
      <c r="BT340" s="13"/>
      <c r="BU340" s="13"/>
      <c r="BV340" s="13"/>
      <c r="BW340" s="13"/>
      <c r="BX340" s="13"/>
      <c r="BY340" s="13"/>
      <c r="BZ340" s="13"/>
      <c r="CA340" s="13"/>
      <c r="CB340" s="13"/>
      <c r="CC340" s="13"/>
      <c r="CD340" s="13"/>
      <c r="CE340" s="13"/>
      <c r="CF340" s="13"/>
      <c r="CG340" s="13"/>
      <c r="CH340" s="13"/>
      <c r="CI340" s="13"/>
      <c r="CJ340" s="13"/>
      <c r="CK340" s="13"/>
      <c r="CL340" s="13"/>
      <c r="CM340" s="13"/>
      <c r="CN340" s="13"/>
      <c r="CO340" s="13"/>
      <c r="CP340" s="13"/>
      <c r="CQ340" s="13"/>
      <c r="CR340" s="13"/>
      <c r="CS340" s="13"/>
      <c r="CT340" s="13"/>
      <c r="CU340" s="13"/>
      <c r="CV340" s="13"/>
      <c r="CW340" s="13"/>
      <c r="CX340" s="13"/>
      <c r="CY340" s="13"/>
      <c r="CZ340" s="13"/>
      <c r="DA340" s="13"/>
      <c r="DB340" s="13"/>
      <c r="DC340" s="13"/>
      <c r="DD340" s="13"/>
      <c r="DE340" s="13"/>
      <c r="DF340" s="13"/>
      <c r="DG340" s="13"/>
      <c r="DH340" s="13"/>
      <c r="DI340" s="13"/>
      <c r="DJ340" s="13"/>
      <c r="DK340" s="13"/>
      <c r="DL340" s="13"/>
      <c r="DM340" s="13"/>
      <c r="DN340" s="13"/>
      <c r="DO340" s="13"/>
      <c r="DP340" s="13"/>
      <c r="DQ340" s="13"/>
      <c r="DR340" s="13"/>
      <c r="DS340" s="13"/>
      <c r="DT340" s="13"/>
      <c r="DU340" s="13"/>
      <c r="DV340" s="13"/>
      <c r="DW340" s="13"/>
      <c r="DX340" s="13"/>
      <c r="DY340" s="13"/>
      <c r="DZ340" s="13"/>
      <c r="EA340" s="13"/>
    </row>
    <row r="341" spans="1:131" x14ac:dyDescent="0.4">
      <c r="A341" s="13"/>
      <c r="B341" s="13"/>
      <c r="C341" s="13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3"/>
      <c r="AZ341" s="13"/>
      <c r="BA341" s="13"/>
      <c r="BB341" s="13"/>
      <c r="BC341" s="13"/>
      <c r="BD341" s="13"/>
      <c r="BE341" s="13"/>
      <c r="BF341" s="13"/>
      <c r="BG341" s="13"/>
      <c r="BH341" s="13"/>
      <c r="BI341" s="13"/>
      <c r="BJ341" s="13"/>
      <c r="BK341" s="13"/>
      <c r="BL341" s="13"/>
      <c r="BM341" s="13"/>
      <c r="BN341" s="13"/>
      <c r="BO341" s="13"/>
      <c r="BP341" s="13"/>
      <c r="BQ341" s="13"/>
      <c r="BR341" s="13"/>
      <c r="BS341" s="13"/>
      <c r="BT341" s="13"/>
      <c r="BU341" s="13"/>
      <c r="BV341" s="13"/>
      <c r="BW341" s="13"/>
      <c r="BX341" s="13"/>
      <c r="BY341" s="13"/>
      <c r="BZ341" s="13"/>
      <c r="CA341" s="13"/>
      <c r="CB341" s="13"/>
      <c r="CC341" s="13"/>
      <c r="CD341" s="13"/>
      <c r="CE341" s="13"/>
      <c r="CF341" s="13"/>
      <c r="CG341" s="13"/>
      <c r="CH341" s="13"/>
      <c r="CI341" s="13"/>
      <c r="CJ341" s="13"/>
      <c r="CK341" s="13"/>
      <c r="CL341" s="13"/>
      <c r="CM341" s="13"/>
      <c r="CN341" s="13"/>
      <c r="CO341" s="13"/>
      <c r="CP341" s="13"/>
      <c r="CQ341" s="13"/>
      <c r="CR341" s="13"/>
      <c r="CS341" s="13"/>
      <c r="CT341" s="13"/>
      <c r="CU341" s="13"/>
      <c r="CV341" s="13"/>
      <c r="CW341" s="13"/>
      <c r="CX341" s="13"/>
      <c r="CY341" s="13"/>
      <c r="CZ341" s="13"/>
      <c r="DA341" s="13"/>
      <c r="DB341" s="13"/>
      <c r="DC341" s="13"/>
      <c r="DD341" s="13"/>
      <c r="DE341" s="13"/>
      <c r="DF341" s="13"/>
      <c r="DG341" s="13"/>
      <c r="DH341" s="13"/>
      <c r="DI341" s="13"/>
      <c r="DJ341" s="13"/>
      <c r="DK341" s="13"/>
      <c r="DL341" s="13"/>
      <c r="DM341" s="13"/>
      <c r="DN341" s="13"/>
      <c r="DO341" s="13"/>
      <c r="DP341" s="13"/>
      <c r="DQ341" s="13"/>
      <c r="DR341" s="13"/>
      <c r="DS341" s="13"/>
      <c r="DT341" s="13"/>
      <c r="DU341" s="13"/>
      <c r="DV341" s="13"/>
      <c r="DW341" s="13"/>
      <c r="DX341" s="13"/>
      <c r="DY341" s="13"/>
      <c r="DZ341" s="13"/>
      <c r="EA341" s="13"/>
    </row>
    <row r="342" spans="1:131" x14ac:dyDescent="0.4">
      <c r="A342" s="13"/>
      <c r="B342" s="13"/>
      <c r="C342" s="13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3"/>
      <c r="AZ342" s="13"/>
      <c r="BA342" s="13"/>
      <c r="BB342" s="13"/>
      <c r="BC342" s="13"/>
      <c r="BD342" s="13"/>
      <c r="BE342" s="13"/>
      <c r="BF342" s="13"/>
      <c r="BG342" s="13"/>
      <c r="BH342" s="13"/>
      <c r="BI342" s="13"/>
      <c r="BJ342" s="13"/>
      <c r="BK342" s="13"/>
      <c r="BL342" s="13"/>
      <c r="BM342" s="13"/>
      <c r="BN342" s="13"/>
      <c r="BO342" s="13"/>
      <c r="BP342" s="13"/>
      <c r="BQ342" s="13"/>
      <c r="BR342" s="13"/>
      <c r="BS342" s="13"/>
      <c r="BT342" s="13"/>
      <c r="BU342" s="13"/>
      <c r="BV342" s="13"/>
      <c r="BW342" s="13"/>
      <c r="BX342" s="13"/>
      <c r="BY342" s="13"/>
      <c r="BZ342" s="13"/>
      <c r="CA342" s="13"/>
      <c r="CB342" s="13"/>
      <c r="CC342" s="13"/>
      <c r="CD342" s="13"/>
      <c r="CE342" s="13"/>
      <c r="CF342" s="13"/>
      <c r="CG342" s="13"/>
      <c r="CH342" s="13"/>
      <c r="CI342" s="13"/>
      <c r="CJ342" s="13"/>
      <c r="CK342" s="13"/>
      <c r="CL342" s="13"/>
      <c r="CM342" s="13"/>
      <c r="CN342" s="13"/>
      <c r="CO342" s="13"/>
      <c r="CP342" s="13"/>
      <c r="CQ342" s="13"/>
      <c r="CR342" s="13"/>
      <c r="CS342" s="13"/>
      <c r="CT342" s="13"/>
      <c r="CU342" s="13"/>
      <c r="CV342" s="13"/>
      <c r="CW342" s="13"/>
      <c r="CX342" s="13"/>
      <c r="CY342" s="13"/>
      <c r="CZ342" s="13"/>
      <c r="DA342" s="13"/>
      <c r="DB342" s="13"/>
      <c r="DC342" s="13"/>
      <c r="DD342" s="13"/>
      <c r="DE342" s="13"/>
      <c r="DF342" s="13"/>
      <c r="DG342" s="13"/>
      <c r="DH342" s="13"/>
      <c r="DI342" s="13"/>
      <c r="DJ342" s="13"/>
      <c r="DK342" s="13"/>
      <c r="DL342" s="13"/>
      <c r="DM342" s="13"/>
      <c r="DN342" s="13"/>
      <c r="DO342" s="13"/>
      <c r="DP342" s="13"/>
      <c r="DQ342" s="13"/>
      <c r="DR342" s="13"/>
      <c r="DS342" s="13"/>
      <c r="DT342" s="13"/>
      <c r="DU342" s="13"/>
      <c r="DV342" s="13"/>
      <c r="DW342" s="13"/>
      <c r="DX342" s="13"/>
      <c r="DY342" s="13"/>
      <c r="DZ342" s="13"/>
      <c r="EA342" s="13"/>
    </row>
    <row r="343" spans="1:131" x14ac:dyDescent="0.4">
      <c r="A343" s="13"/>
      <c r="B343" s="13"/>
      <c r="C343" s="13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3"/>
      <c r="AZ343" s="13"/>
      <c r="BA343" s="13"/>
      <c r="BB343" s="13"/>
      <c r="BC343" s="13"/>
      <c r="BD343" s="13"/>
      <c r="BE343" s="13"/>
      <c r="BF343" s="13"/>
      <c r="BG343" s="13"/>
      <c r="BH343" s="13"/>
      <c r="BI343" s="13"/>
      <c r="BJ343" s="13"/>
      <c r="BK343" s="13"/>
      <c r="BL343" s="13"/>
      <c r="BM343" s="13"/>
      <c r="BN343" s="13"/>
      <c r="BO343" s="13"/>
      <c r="BP343" s="13"/>
      <c r="BQ343" s="13"/>
      <c r="BR343" s="13"/>
      <c r="BS343" s="13"/>
      <c r="BT343" s="13"/>
      <c r="BU343" s="13"/>
      <c r="BV343" s="13"/>
      <c r="BW343" s="13"/>
      <c r="BX343" s="13"/>
      <c r="BY343" s="13"/>
      <c r="BZ343" s="13"/>
      <c r="CA343" s="13"/>
      <c r="CB343" s="13"/>
      <c r="CC343" s="13"/>
      <c r="CD343" s="13"/>
      <c r="CE343" s="13"/>
      <c r="CF343" s="13"/>
      <c r="CG343" s="13"/>
      <c r="CH343" s="13"/>
      <c r="CI343" s="13"/>
      <c r="CJ343" s="13"/>
      <c r="CK343" s="13"/>
      <c r="CL343" s="13"/>
      <c r="CM343" s="13"/>
      <c r="CN343" s="13"/>
      <c r="CO343" s="13"/>
      <c r="CP343" s="13"/>
      <c r="CQ343" s="13"/>
      <c r="CR343" s="13"/>
      <c r="CS343" s="13"/>
      <c r="CT343" s="13"/>
      <c r="CU343" s="13"/>
      <c r="CV343" s="13"/>
      <c r="CW343" s="13"/>
      <c r="CX343" s="13"/>
      <c r="CY343" s="13"/>
      <c r="CZ343" s="13"/>
      <c r="DA343" s="13"/>
      <c r="DB343" s="13"/>
      <c r="DC343" s="13"/>
      <c r="DD343" s="13"/>
      <c r="DE343" s="13"/>
      <c r="DF343" s="13"/>
      <c r="DG343" s="13"/>
      <c r="DH343" s="13"/>
      <c r="DI343" s="13"/>
      <c r="DJ343" s="13"/>
      <c r="DK343" s="13"/>
      <c r="DL343" s="13"/>
      <c r="DM343" s="13"/>
      <c r="DN343" s="13"/>
      <c r="DO343" s="13"/>
      <c r="DP343" s="13"/>
      <c r="DQ343" s="13"/>
      <c r="DR343" s="13"/>
      <c r="DS343" s="13"/>
      <c r="DT343" s="13"/>
      <c r="DU343" s="13"/>
      <c r="DV343" s="13"/>
      <c r="DW343" s="13"/>
      <c r="DX343" s="13"/>
      <c r="DY343" s="13"/>
      <c r="DZ343" s="13"/>
      <c r="EA343" s="13"/>
    </row>
    <row r="344" spans="1:131" x14ac:dyDescent="0.4">
      <c r="A344" s="13"/>
      <c r="B344" s="13"/>
      <c r="C344" s="13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3"/>
      <c r="AZ344" s="13"/>
      <c r="BA344" s="13"/>
      <c r="BB344" s="13"/>
      <c r="BC344" s="13"/>
      <c r="BD344" s="13"/>
      <c r="BE344" s="13"/>
      <c r="BF344" s="13"/>
      <c r="BG344" s="13"/>
      <c r="BH344" s="13"/>
      <c r="BI344" s="13"/>
      <c r="BJ344" s="13"/>
      <c r="BK344" s="13"/>
      <c r="BL344" s="13"/>
      <c r="BM344" s="13"/>
      <c r="BN344" s="13"/>
      <c r="BO344" s="13"/>
      <c r="BP344" s="13"/>
      <c r="BQ344" s="13"/>
      <c r="BR344" s="13"/>
      <c r="BS344" s="13"/>
      <c r="BT344" s="13"/>
      <c r="BU344" s="13"/>
      <c r="BV344" s="13"/>
      <c r="BW344" s="13"/>
      <c r="BX344" s="13"/>
      <c r="BY344" s="13"/>
      <c r="BZ344" s="13"/>
      <c r="CA344" s="13"/>
      <c r="CB344" s="13"/>
      <c r="CC344" s="13"/>
      <c r="CD344" s="13"/>
      <c r="CE344" s="13"/>
      <c r="CF344" s="13"/>
      <c r="CG344" s="13"/>
      <c r="CH344" s="13"/>
      <c r="CI344" s="13"/>
      <c r="CJ344" s="13"/>
      <c r="CK344" s="13"/>
      <c r="CL344" s="13"/>
      <c r="CM344" s="13"/>
      <c r="CN344" s="13"/>
      <c r="CO344" s="13"/>
      <c r="CP344" s="13"/>
      <c r="CQ344" s="13"/>
      <c r="CR344" s="13"/>
      <c r="CS344" s="13"/>
      <c r="CT344" s="13"/>
      <c r="CU344" s="13"/>
      <c r="CV344" s="13"/>
      <c r="CW344" s="13"/>
      <c r="CX344" s="13"/>
      <c r="CY344" s="13"/>
      <c r="CZ344" s="13"/>
      <c r="DA344" s="13"/>
      <c r="DB344" s="13"/>
      <c r="DC344" s="13"/>
      <c r="DD344" s="13"/>
      <c r="DE344" s="13"/>
      <c r="DF344" s="13"/>
      <c r="DG344" s="13"/>
      <c r="DH344" s="13"/>
      <c r="DI344" s="13"/>
      <c r="DJ344" s="13"/>
      <c r="DK344" s="13"/>
      <c r="DL344" s="13"/>
      <c r="DM344" s="13"/>
      <c r="DN344" s="13"/>
      <c r="DO344" s="13"/>
      <c r="DP344" s="13"/>
      <c r="DQ344" s="13"/>
      <c r="DR344" s="13"/>
      <c r="DS344" s="13"/>
      <c r="DT344" s="13"/>
      <c r="DU344" s="13"/>
      <c r="DV344" s="13"/>
      <c r="DW344" s="13"/>
      <c r="DX344" s="13"/>
      <c r="DY344" s="13"/>
      <c r="DZ344" s="13"/>
      <c r="EA344" s="13"/>
    </row>
    <row r="345" spans="1:131" x14ac:dyDescent="0.4">
      <c r="A345" s="13"/>
      <c r="B345" s="13"/>
      <c r="C345" s="13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3"/>
      <c r="AZ345" s="13"/>
      <c r="BA345" s="13"/>
      <c r="BB345" s="13"/>
      <c r="BC345" s="13"/>
      <c r="BD345" s="13"/>
      <c r="BE345" s="13"/>
      <c r="BF345" s="13"/>
      <c r="BG345" s="13"/>
      <c r="BH345" s="13"/>
      <c r="BI345" s="13"/>
      <c r="BJ345" s="13"/>
      <c r="BK345" s="13"/>
      <c r="BL345" s="13"/>
      <c r="BM345" s="13"/>
      <c r="BN345" s="13"/>
      <c r="BO345" s="13"/>
      <c r="BP345" s="13"/>
      <c r="BQ345" s="13"/>
      <c r="BR345" s="13"/>
      <c r="BS345" s="13"/>
      <c r="BT345" s="13"/>
      <c r="BU345" s="13"/>
      <c r="BV345" s="13"/>
      <c r="BW345" s="13"/>
      <c r="BX345" s="13"/>
      <c r="BY345" s="13"/>
      <c r="BZ345" s="13"/>
      <c r="CA345" s="13"/>
      <c r="CB345" s="13"/>
      <c r="CC345" s="13"/>
      <c r="CD345" s="13"/>
      <c r="CE345" s="13"/>
      <c r="CF345" s="13"/>
      <c r="CG345" s="13"/>
      <c r="CH345" s="13"/>
      <c r="CI345" s="13"/>
      <c r="CJ345" s="13"/>
      <c r="CK345" s="13"/>
      <c r="CL345" s="13"/>
      <c r="CM345" s="13"/>
      <c r="CN345" s="13"/>
      <c r="CO345" s="13"/>
      <c r="CP345" s="13"/>
      <c r="CQ345" s="13"/>
      <c r="CR345" s="13"/>
      <c r="CS345" s="13"/>
      <c r="CT345" s="13"/>
      <c r="CU345" s="13"/>
      <c r="CV345" s="13"/>
      <c r="CW345" s="13"/>
      <c r="CX345" s="13"/>
      <c r="CY345" s="13"/>
      <c r="CZ345" s="13"/>
      <c r="DA345" s="13"/>
      <c r="DB345" s="13"/>
      <c r="DC345" s="13"/>
      <c r="DD345" s="13"/>
      <c r="DE345" s="13"/>
      <c r="DF345" s="13"/>
      <c r="DG345" s="13"/>
      <c r="DH345" s="13"/>
      <c r="DI345" s="13"/>
      <c r="DJ345" s="13"/>
      <c r="DK345" s="13"/>
      <c r="DL345" s="13"/>
      <c r="DM345" s="13"/>
      <c r="DN345" s="13"/>
      <c r="DO345" s="13"/>
      <c r="DP345" s="13"/>
      <c r="DQ345" s="13"/>
      <c r="DR345" s="13"/>
      <c r="DS345" s="13"/>
      <c r="DT345" s="13"/>
      <c r="DU345" s="13"/>
      <c r="DV345" s="13"/>
      <c r="DW345" s="13"/>
      <c r="DX345" s="13"/>
      <c r="DY345" s="13"/>
      <c r="DZ345" s="13"/>
      <c r="EA345" s="13"/>
    </row>
    <row r="346" spans="1:131" x14ac:dyDescent="0.4">
      <c r="A346" s="13"/>
      <c r="B346" s="13"/>
      <c r="C346" s="13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3"/>
      <c r="AZ346" s="13"/>
      <c r="BA346" s="13"/>
      <c r="BB346" s="13"/>
      <c r="BC346" s="13"/>
      <c r="BD346" s="13"/>
      <c r="BE346" s="13"/>
      <c r="BF346" s="13"/>
      <c r="BG346" s="13"/>
      <c r="BH346" s="13"/>
      <c r="BI346" s="13"/>
      <c r="BJ346" s="13"/>
      <c r="BK346" s="13"/>
      <c r="BL346" s="13"/>
      <c r="BM346" s="13"/>
      <c r="BN346" s="13"/>
      <c r="BO346" s="13"/>
      <c r="BP346" s="13"/>
      <c r="BQ346" s="13"/>
      <c r="BR346" s="13"/>
      <c r="BS346" s="13"/>
      <c r="BT346" s="13"/>
      <c r="BU346" s="13"/>
      <c r="BV346" s="13"/>
      <c r="BW346" s="13"/>
      <c r="BX346" s="13"/>
      <c r="BY346" s="13"/>
      <c r="BZ346" s="13"/>
      <c r="CA346" s="13"/>
      <c r="CB346" s="13"/>
      <c r="CC346" s="13"/>
      <c r="CD346" s="13"/>
      <c r="CE346" s="13"/>
      <c r="CF346" s="13"/>
      <c r="CG346" s="13"/>
      <c r="CH346" s="13"/>
      <c r="CI346" s="13"/>
      <c r="CJ346" s="13"/>
      <c r="CK346" s="13"/>
      <c r="CL346" s="13"/>
      <c r="CM346" s="13"/>
      <c r="CN346" s="13"/>
      <c r="CO346" s="13"/>
      <c r="CP346" s="13"/>
      <c r="CQ346" s="13"/>
      <c r="CR346" s="13"/>
      <c r="CS346" s="13"/>
      <c r="CT346" s="13"/>
      <c r="CU346" s="13"/>
      <c r="CV346" s="13"/>
      <c r="CW346" s="13"/>
      <c r="CX346" s="13"/>
      <c r="CY346" s="13"/>
      <c r="CZ346" s="13"/>
      <c r="DA346" s="13"/>
      <c r="DB346" s="13"/>
      <c r="DC346" s="13"/>
      <c r="DD346" s="13"/>
      <c r="DE346" s="13"/>
      <c r="DF346" s="13"/>
      <c r="DG346" s="13"/>
      <c r="DH346" s="13"/>
      <c r="DI346" s="13"/>
      <c r="DJ346" s="13"/>
      <c r="DK346" s="13"/>
      <c r="DL346" s="13"/>
      <c r="DM346" s="13"/>
      <c r="DN346" s="13"/>
      <c r="DO346" s="13"/>
      <c r="DP346" s="13"/>
      <c r="DQ346" s="13"/>
      <c r="DR346" s="13"/>
      <c r="DS346" s="13"/>
      <c r="DT346" s="13"/>
      <c r="DU346" s="13"/>
      <c r="DV346" s="13"/>
      <c r="DW346" s="13"/>
      <c r="DX346" s="13"/>
      <c r="DY346" s="13"/>
      <c r="DZ346" s="13"/>
      <c r="EA346" s="13"/>
    </row>
    <row r="347" spans="1:131" x14ac:dyDescent="0.4">
      <c r="A347" s="13"/>
      <c r="B347" s="13"/>
      <c r="C347" s="13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3"/>
      <c r="AZ347" s="13"/>
      <c r="BA347" s="13"/>
      <c r="BB347" s="13"/>
      <c r="BC347" s="13"/>
      <c r="BD347" s="13"/>
      <c r="BE347" s="13"/>
      <c r="BF347" s="13"/>
      <c r="BG347" s="13"/>
      <c r="BH347" s="13"/>
      <c r="BI347" s="13"/>
      <c r="BJ347" s="13"/>
      <c r="BK347" s="13"/>
      <c r="BL347" s="13"/>
      <c r="BM347" s="13"/>
      <c r="BN347" s="13"/>
      <c r="BO347" s="13"/>
      <c r="BP347" s="13"/>
      <c r="BQ347" s="13"/>
      <c r="BR347" s="13"/>
      <c r="BS347" s="13"/>
      <c r="BT347" s="13"/>
      <c r="BU347" s="13"/>
      <c r="BV347" s="13"/>
      <c r="BW347" s="13"/>
      <c r="BX347" s="13"/>
      <c r="BY347" s="13"/>
      <c r="BZ347" s="13"/>
      <c r="CA347" s="13"/>
      <c r="CB347" s="13"/>
      <c r="CC347" s="13"/>
      <c r="CD347" s="13"/>
      <c r="CE347" s="13"/>
      <c r="CF347" s="13"/>
      <c r="CG347" s="13"/>
      <c r="CH347" s="13"/>
      <c r="CI347" s="13"/>
      <c r="CJ347" s="13"/>
      <c r="CK347" s="13"/>
      <c r="CL347" s="13"/>
      <c r="CM347" s="13"/>
      <c r="CN347" s="13"/>
      <c r="CO347" s="13"/>
      <c r="CP347" s="13"/>
      <c r="CQ347" s="13"/>
      <c r="CR347" s="13"/>
      <c r="CS347" s="13"/>
      <c r="CT347" s="13"/>
      <c r="CU347" s="13"/>
      <c r="CV347" s="13"/>
      <c r="CW347" s="13"/>
      <c r="CX347" s="13"/>
      <c r="CY347" s="13"/>
      <c r="CZ347" s="13"/>
      <c r="DA347" s="13"/>
      <c r="DB347" s="13"/>
      <c r="DC347" s="13"/>
      <c r="DD347" s="13"/>
      <c r="DE347" s="13"/>
      <c r="DF347" s="13"/>
      <c r="DG347" s="13"/>
      <c r="DH347" s="13"/>
      <c r="DI347" s="13"/>
      <c r="DJ347" s="13"/>
      <c r="DK347" s="13"/>
      <c r="DL347" s="13"/>
      <c r="DM347" s="13"/>
      <c r="DN347" s="13"/>
      <c r="DO347" s="13"/>
      <c r="DP347" s="13"/>
      <c r="DQ347" s="13"/>
      <c r="DR347" s="13"/>
      <c r="DS347" s="13"/>
      <c r="DT347" s="13"/>
      <c r="DU347" s="13"/>
      <c r="DV347" s="13"/>
      <c r="DW347" s="13"/>
      <c r="DX347" s="13"/>
      <c r="DY347" s="13"/>
      <c r="DZ347" s="13"/>
      <c r="EA347" s="13"/>
    </row>
    <row r="348" spans="1:131" x14ac:dyDescent="0.4">
      <c r="A348" s="13"/>
      <c r="B348" s="13"/>
      <c r="C348" s="13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3"/>
      <c r="AZ348" s="13"/>
      <c r="BA348" s="13"/>
      <c r="BB348" s="13"/>
      <c r="BC348" s="13"/>
      <c r="BD348" s="13"/>
      <c r="BE348" s="13"/>
      <c r="BF348" s="13"/>
      <c r="BG348" s="13"/>
      <c r="BH348" s="13"/>
      <c r="BI348" s="13"/>
      <c r="BJ348" s="13"/>
      <c r="BK348" s="13"/>
      <c r="BL348" s="13"/>
      <c r="BM348" s="13"/>
      <c r="BN348" s="13"/>
      <c r="BO348" s="13"/>
      <c r="BP348" s="13"/>
      <c r="BQ348" s="13"/>
      <c r="BR348" s="13"/>
      <c r="BS348" s="13"/>
      <c r="BT348" s="13"/>
      <c r="BU348" s="13"/>
      <c r="BV348" s="13"/>
      <c r="BW348" s="13"/>
      <c r="BX348" s="13"/>
      <c r="BY348" s="13"/>
      <c r="BZ348" s="13"/>
      <c r="CA348" s="13"/>
      <c r="CB348" s="13"/>
      <c r="CC348" s="13"/>
      <c r="CD348" s="13"/>
      <c r="CE348" s="13"/>
      <c r="CF348" s="13"/>
      <c r="CG348" s="13"/>
      <c r="CH348" s="13"/>
      <c r="CI348" s="13"/>
      <c r="CJ348" s="13"/>
      <c r="CK348" s="13"/>
      <c r="CL348" s="13"/>
      <c r="CM348" s="13"/>
      <c r="CN348" s="13"/>
      <c r="CO348" s="13"/>
      <c r="CP348" s="13"/>
      <c r="CQ348" s="13"/>
      <c r="CR348" s="13"/>
      <c r="CS348" s="13"/>
      <c r="CT348" s="13"/>
      <c r="CU348" s="13"/>
      <c r="CV348" s="13"/>
      <c r="CW348" s="13"/>
      <c r="CX348" s="13"/>
      <c r="CY348" s="13"/>
      <c r="CZ348" s="13"/>
      <c r="DA348" s="13"/>
      <c r="DB348" s="13"/>
      <c r="DC348" s="13"/>
      <c r="DD348" s="13"/>
      <c r="DE348" s="13"/>
      <c r="DF348" s="13"/>
      <c r="DG348" s="13"/>
      <c r="DH348" s="13"/>
      <c r="DI348" s="13"/>
      <c r="DJ348" s="13"/>
      <c r="DK348" s="13"/>
      <c r="DL348" s="13"/>
      <c r="DM348" s="13"/>
      <c r="DN348" s="13"/>
      <c r="DO348" s="13"/>
      <c r="DP348" s="13"/>
      <c r="DQ348" s="13"/>
      <c r="DR348" s="13"/>
      <c r="DS348" s="13"/>
      <c r="DT348" s="13"/>
      <c r="DU348" s="13"/>
      <c r="DV348" s="13"/>
      <c r="DW348" s="13"/>
      <c r="DX348" s="13"/>
      <c r="DY348" s="13"/>
      <c r="DZ348" s="13"/>
      <c r="EA348" s="13"/>
    </row>
    <row r="349" spans="1:131" x14ac:dyDescent="0.4">
      <c r="A349" s="13"/>
      <c r="B349" s="13"/>
      <c r="C349" s="13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3"/>
      <c r="AZ349" s="13"/>
      <c r="BA349" s="13"/>
      <c r="BB349" s="13"/>
      <c r="BC349" s="13"/>
      <c r="BD349" s="13"/>
      <c r="BE349" s="13"/>
      <c r="BF349" s="13"/>
      <c r="BG349" s="13"/>
      <c r="BH349" s="13"/>
      <c r="BI349" s="13"/>
      <c r="BJ349" s="13"/>
      <c r="BK349" s="13"/>
      <c r="BL349" s="13"/>
      <c r="BM349" s="13"/>
      <c r="BN349" s="13"/>
      <c r="BO349" s="13"/>
      <c r="BP349" s="13"/>
      <c r="BQ349" s="13"/>
      <c r="BR349" s="13"/>
      <c r="BS349" s="13"/>
      <c r="BT349" s="13"/>
      <c r="BU349" s="13"/>
      <c r="BV349" s="13"/>
      <c r="BW349" s="13"/>
      <c r="BX349" s="13"/>
      <c r="BY349" s="13"/>
      <c r="BZ349" s="13"/>
      <c r="CA349" s="13"/>
      <c r="CB349" s="13"/>
      <c r="CC349" s="13"/>
      <c r="CD349" s="13"/>
      <c r="CE349" s="13"/>
      <c r="CF349" s="13"/>
      <c r="CG349" s="13"/>
      <c r="CH349" s="13"/>
      <c r="CI349" s="13"/>
      <c r="CJ349" s="13"/>
      <c r="CK349" s="13"/>
      <c r="CL349" s="13"/>
      <c r="CM349" s="13"/>
      <c r="CN349" s="13"/>
      <c r="CO349" s="13"/>
      <c r="CP349" s="13"/>
      <c r="CQ349" s="13"/>
      <c r="CR349" s="13"/>
      <c r="CS349" s="13"/>
      <c r="CT349" s="13"/>
      <c r="CU349" s="13"/>
      <c r="CV349" s="13"/>
      <c r="CW349" s="13"/>
      <c r="CX349" s="13"/>
      <c r="CY349" s="13"/>
      <c r="CZ349" s="13"/>
      <c r="DA349" s="13"/>
      <c r="DB349" s="13"/>
      <c r="DC349" s="13"/>
      <c r="DD349" s="13"/>
      <c r="DE349" s="13"/>
      <c r="DF349" s="13"/>
      <c r="DG349" s="13"/>
      <c r="DH349" s="13"/>
      <c r="DI349" s="13"/>
      <c r="DJ349" s="13"/>
      <c r="DK349" s="13"/>
      <c r="DL349" s="13"/>
      <c r="DM349" s="13"/>
      <c r="DN349" s="13"/>
      <c r="DO349" s="13"/>
      <c r="DP349" s="13"/>
      <c r="DQ349" s="13"/>
      <c r="DR349" s="13"/>
      <c r="DS349" s="13"/>
      <c r="DT349" s="13"/>
      <c r="DU349" s="13"/>
      <c r="DV349" s="13"/>
      <c r="DW349" s="13"/>
      <c r="DX349" s="13"/>
      <c r="DY349" s="13"/>
      <c r="DZ349" s="13"/>
      <c r="EA349" s="13"/>
    </row>
    <row r="350" spans="1:131" x14ac:dyDescent="0.4">
      <c r="A350" s="13"/>
      <c r="B350" s="13"/>
      <c r="C350" s="13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3"/>
      <c r="AZ350" s="13"/>
      <c r="BA350" s="13"/>
      <c r="BB350" s="13"/>
      <c r="BC350" s="13"/>
      <c r="BD350" s="13"/>
      <c r="BE350" s="13"/>
      <c r="BF350" s="13"/>
      <c r="BG350" s="13"/>
      <c r="BH350" s="13"/>
      <c r="BI350" s="13"/>
      <c r="BJ350" s="13"/>
      <c r="BK350" s="13"/>
      <c r="BL350" s="13"/>
      <c r="BM350" s="13"/>
      <c r="BN350" s="13"/>
      <c r="BO350" s="13"/>
      <c r="BP350" s="13"/>
      <c r="BQ350" s="13"/>
      <c r="BR350" s="13"/>
      <c r="BS350" s="13"/>
      <c r="BT350" s="13"/>
      <c r="BU350" s="13"/>
      <c r="BV350" s="13"/>
      <c r="BW350" s="13"/>
      <c r="BX350" s="13"/>
      <c r="BY350" s="13"/>
      <c r="BZ350" s="13"/>
      <c r="CA350" s="13"/>
      <c r="CB350" s="13"/>
      <c r="CC350" s="13"/>
      <c r="CD350" s="13"/>
      <c r="CE350" s="13"/>
      <c r="CF350" s="13"/>
      <c r="CG350" s="13"/>
      <c r="CH350" s="13"/>
      <c r="CI350" s="13"/>
      <c r="CJ350" s="13"/>
      <c r="CK350" s="13"/>
      <c r="CL350" s="13"/>
      <c r="CM350" s="13"/>
      <c r="CN350" s="13"/>
      <c r="CO350" s="13"/>
      <c r="CP350" s="13"/>
      <c r="CQ350" s="13"/>
      <c r="CR350" s="13"/>
      <c r="CS350" s="13"/>
      <c r="CT350" s="13"/>
      <c r="CU350" s="13"/>
      <c r="CV350" s="13"/>
      <c r="CW350" s="13"/>
      <c r="CX350" s="13"/>
      <c r="CY350" s="13"/>
      <c r="CZ350" s="13"/>
      <c r="DA350" s="13"/>
      <c r="DB350" s="13"/>
      <c r="DC350" s="13"/>
      <c r="DD350" s="13"/>
      <c r="DE350" s="13"/>
      <c r="DF350" s="13"/>
      <c r="DG350" s="13"/>
      <c r="DH350" s="13"/>
      <c r="DI350" s="13"/>
      <c r="DJ350" s="13"/>
      <c r="DK350" s="13"/>
      <c r="DL350" s="13"/>
      <c r="DM350" s="13"/>
      <c r="DN350" s="13"/>
      <c r="DO350" s="13"/>
      <c r="DP350" s="13"/>
      <c r="DQ350" s="13"/>
      <c r="DR350" s="13"/>
      <c r="DS350" s="13"/>
      <c r="DT350" s="13"/>
      <c r="DU350" s="13"/>
      <c r="DV350" s="13"/>
      <c r="DW350" s="13"/>
      <c r="DX350" s="13"/>
      <c r="DY350" s="13"/>
      <c r="DZ350" s="13"/>
      <c r="EA350" s="13"/>
    </row>
    <row r="351" spans="1:131" x14ac:dyDescent="0.4">
      <c r="A351" s="13"/>
      <c r="B351" s="13"/>
      <c r="C351" s="13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3"/>
      <c r="AZ351" s="13"/>
      <c r="BA351" s="13"/>
      <c r="BB351" s="13"/>
      <c r="BC351" s="13"/>
      <c r="BD351" s="13"/>
      <c r="BE351" s="13"/>
      <c r="BF351" s="13"/>
      <c r="BG351" s="13"/>
      <c r="BH351" s="13"/>
      <c r="BI351" s="13"/>
      <c r="BJ351" s="13"/>
      <c r="BK351" s="13"/>
      <c r="BL351" s="13"/>
      <c r="BM351" s="13"/>
      <c r="BN351" s="13"/>
      <c r="BO351" s="13"/>
      <c r="BP351" s="13"/>
      <c r="BQ351" s="13"/>
      <c r="BR351" s="13"/>
      <c r="BS351" s="13"/>
      <c r="BT351" s="13"/>
      <c r="BU351" s="13"/>
      <c r="BV351" s="13"/>
      <c r="BW351" s="13"/>
      <c r="BX351" s="13"/>
      <c r="BY351" s="13"/>
      <c r="BZ351" s="13"/>
      <c r="CA351" s="13"/>
      <c r="CB351" s="13"/>
      <c r="CC351" s="13"/>
      <c r="CD351" s="13"/>
      <c r="CE351" s="13"/>
      <c r="CF351" s="13"/>
      <c r="CG351" s="13"/>
      <c r="CH351" s="13"/>
      <c r="CI351" s="13"/>
      <c r="CJ351" s="13"/>
      <c r="CK351" s="13"/>
      <c r="CL351" s="13"/>
      <c r="CM351" s="13"/>
      <c r="CN351" s="13"/>
      <c r="CO351" s="13"/>
      <c r="CP351" s="13"/>
      <c r="CQ351" s="13"/>
      <c r="CR351" s="13"/>
      <c r="CS351" s="13"/>
      <c r="CT351" s="13"/>
      <c r="CU351" s="13"/>
      <c r="CV351" s="13"/>
      <c r="CW351" s="13"/>
      <c r="CX351" s="13"/>
      <c r="CY351" s="13"/>
      <c r="CZ351" s="13"/>
      <c r="DA351" s="13"/>
      <c r="DB351" s="13"/>
      <c r="DC351" s="13"/>
      <c r="DD351" s="13"/>
      <c r="DE351" s="13"/>
      <c r="DF351" s="13"/>
      <c r="DG351" s="13"/>
      <c r="DH351" s="13"/>
      <c r="DI351" s="13"/>
      <c r="DJ351" s="13"/>
      <c r="DK351" s="13"/>
      <c r="DL351" s="13"/>
      <c r="DM351" s="13"/>
      <c r="DN351" s="13"/>
      <c r="DO351" s="13"/>
      <c r="DP351" s="13"/>
      <c r="DQ351" s="13"/>
      <c r="DR351" s="13"/>
      <c r="DS351" s="13"/>
      <c r="DT351" s="13"/>
      <c r="DU351" s="13"/>
      <c r="DV351" s="13"/>
      <c r="DW351" s="13"/>
      <c r="DX351" s="13"/>
      <c r="DY351" s="13"/>
      <c r="DZ351" s="13"/>
      <c r="EA351" s="13"/>
    </row>
    <row r="352" spans="1:131" x14ac:dyDescent="0.4">
      <c r="A352" s="13"/>
      <c r="B352" s="13"/>
      <c r="C352" s="13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3"/>
      <c r="AZ352" s="13"/>
      <c r="BA352" s="13"/>
      <c r="BB352" s="13"/>
      <c r="BC352" s="13"/>
      <c r="BD352" s="13"/>
      <c r="BE352" s="13"/>
      <c r="BF352" s="13"/>
      <c r="BG352" s="13"/>
      <c r="BH352" s="13"/>
      <c r="BI352" s="13"/>
      <c r="BJ352" s="13"/>
      <c r="BK352" s="13"/>
      <c r="BL352" s="13"/>
      <c r="BM352" s="13"/>
      <c r="BN352" s="13"/>
      <c r="BO352" s="13"/>
      <c r="BP352" s="13"/>
      <c r="BQ352" s="13"/>
      <c r="BR352" s="13"/>
      <c r="BS352" s="13"/>
      <c r="BT352" s="13"/>
      <c r="BU352" s="13"/>
      <c r="BV352" s="13"/>
      <c r="BW352" s="13"/>
      <c r="BX352" s="13"/>
      <c r="BY352" s="13"/>
      <c r="BZ352" s="13"/>
      <c r="CA352" s="13"/>
      <c r="CB352" s="13"/>
      <c r="CC352" s="13"/>
      <c r="CD352" s="13"/>
      <c r="CE352" s="13"/>
      <c r="CF352" s="13"/>
      <c r="CG352" s="13"/>
      <c r="CH352" s="13"/>
      <c r="CI352" s="13"/>
      <c r="CJ352" s="13"/>
      <c r="CK352" s="13"/>
      <c r="CL352" s="13"/>
      <c r="CM352" s="13"/>
      <c r="CN352" s="13"/>
      <c r="CO352" s="13"/>
      <c r="CP352" s="13"/>
      <c r="CQ352" s="13"/>
      <c r="CR352" s="13"/>
      <c r="CS352" s="13"/>
      <c r="CT352" s="13"/>
      <c r="CU352" s="13"/>
      <c r="CV352" s="13"/>
      <c r="CW352" s="13"/>
      <c r="CX352" s="13"/>
      <c r="CY352" s="13"/>
      <c r="CZ352" s="13"/>
      <c r="DA352" s="13"/>
      <c r="DB352" s="13"/>
      <c r="DC352" s="13"/>
      <c r="DD352" s="13"/>
      <c r="DE352" s="13"/>
      <c r="DF352" s="13"/>
      <c r="DG352" s="13"/>
      <c r="DH352" s="13"/>
      <c r="DI352" s="13"/>
      <c r="DJ352" s="13"/>
      <c r="DK352" s="13"/>
      <c r="DL352" s="13"/>
      <c r="DM352" s="13"/>
      <c r="DN352" s="13"/>
      <c r="DO352" s="13"/>
      <c r="DP352" s="13"/>
      <c r="DQ352" s="13"/>
      <c r="DR352" s="13"/>
      <c r="DS352" s="13"/>
      <c r="DT352" s="13"/>
      <c r="DU352" s="13"/>
      <c r="DV352" s="13"/>
      <c r="DW352" s="13"/>
      <c r="DX352" s="13"/>
      <c r="DY352" s="13"/>
      <c r="DZ352" s="13"/>
      <c r="EA352" s="13"/>
    </row>
    <row r="353" spans="1:131" x14ac:dyDescent="0.4">
      <c r="A353" s="13"/>
      <c r="B353" s="13"/>
      <c r="C353" s="13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3"/>
      <c r="AZ353" s="13"/>
      <c r="BA353" s="13"/>
      <c r="BB353" s="13"/>
      <c r="BC353" s="13"/>
      <c r="BD353" s="13"/>
      <c r="BE353" s="13"/>
      <c r="BF353" s="13"/>
      <c r="BG353" s="13"/>
      <c r="BH353" s="13"/>
      <c r="BI353" s="13"/>
      <c r="BJ353" s="13"/>
      <c r="BK353" s="13"/>
      <c r="BL353" s="13"/>
      <c r="BM353" s="13"/>
      <c r="BN353" s="13"/>
      <c r="BO353" s="13"/>
      <c r="BP353" s="13"/>
      <c r="BQ353" s="13"/>
      <c r="BR353" s="13"/>
      <c r="BS353" s="13"/>
      <c r="BT353" s="13"/>
      <c r="BU353" s="13"/>
      <c r="BV353" s="13"/>
      <c r="BW353" s="13"/>
      <c r="BX353" s="13"/>
      <c r="BY353" s="13"/>
      <c r="BZ353" s="13"/>
      <c r="CA353" s="13"/>
      <c r="CB353" s="13"/>
      <c r="CC353" s="13"/>
      <c r="CD353" s="13"/>
      <c r="CE353" s="13"/>
      <c r="CF353" s="13"/>
      <c r="CG353" s="13"/>
      <c r="CH353" s="13"/>
      <c r="CI353" s="13"/>
      <c r="CJ353" s="13"/>
      <c r="CK353" s="13"/>
      <c r="CL353" s="13"/>
      <c r="CM353" s="13"/>
      <c r="CN353" s="13"/>
      <c r="CO353" s="13"/>
      <c r="CP353" s="13"/>
      <c r="CQ353" s="13"/>
      <c r="CR353" s="13"/>
      <c r="CS353" s="13"/>
      <c r="CT353" s="13"/>
      <c r="CU353" s="13"/>
      <c r="CV353" s="13"/>
      <c r="CW353" s="13"/>
      <c r="CX353" s="13"/>
      <c r="CY353" s="13"/>
      <c r="CZ353" s="13"/>
      <c r="DA353" s="13"/>
      <c r="DB353" s="13"/>
      <c r="DC353" s="13"/>
      <c r="DD353" s="13"/>
      <c r="DE353" s="13"/>
      <c r="DF353" s="13"/>
      <c r="DG353" s="13"/>
      <c r="DH353" s="13"/>
      <c r="DI353" s="13"/>
      <c r="DJ353" s="13"/>
      <c r="DK353" s="13"/>
      <c r="DL353" s="13"/>
      <c r="DM353" s="13"/>
      <c r="DN353" s="13"/>
      <c r="DO353" s="13"/>
      <c r="DP353" s="13"/>
      <c r="DQ353" s="13"/>
      <c r="DR353" s="13"/>
      <c r="DS353" s="13"/>
      <c r="DT353" s="13"/>
      <c r="DU353" s="13"/>
      <c r="DV353" s="13"/>
      <c r="DW353" s="13"/>
      <c r="DX353" s="13"/>
      <c r="DY353" s="13"/>
      <c r="DZ353" s="13"/>
      <c r="EA353" s="13"/>
    </row>
    <row r="354" spans="1:131" x14ac:dyDescent="0.4">
      <c r="A354" s="13"/>
      <c r="B354" s="13"/>
      <c r="C354" s="13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3"/>
      <c r="AZ354" s="13"/>
      <c r="BA354" s="13"/>
      <c r="BB354" s="13"/>
      <c r="BC354" s="13"/>
      <c r="BD354" s="13"/>
      <c r="BE354" s="13"/>
      <c r="BF354" s="13"/>
      <c r="BG354" s="13"/>
      <c r="BH354" s="13"/>
      <c r="BI354" s="13"/>
      <c r="BJ354" s="13"/>
      <c r="BK354" s="13"/>
      <c r="BL354" s="13"/>
      <c r="BM354" s="13"/>
      <c r="BN354" s="13"/>
      <c r="BO354" s="13"/>
      <c r="BP354" s="13"/>
      <c r="BQ354" s="13"/>
      <c r="BR354" s="13"/>
      <c r="BS354" s="13"/>
      <c r="BT354" s="13"/>
      <c r="BU354" s="13"/>
      <c r="BV354" s="13"/>
      <c r="BW354" s="13"/>
      <c r="BX354" s="13"/>
      <c r="BY354" s="13"/>
      <c r="BZ354" s="13"/>
      <c r="CA354" s="13"/>
      <c r="CB354" s="13"/>
      <c r="CC354" s="13"/>
      <c r="CD354" s="13"/>
      <c r="CE354" s="13"/>
      <c r="CF354" s="13"/>
      <c r="CG354" s="13"/>
      <c r="CH354" s="13"/>
      <c r="CI354" s="13"/>
      <c r="CJ354" s="13"/>
      <c r="CK354" s="13"/>
      <c r="CL354" s="13"/>
      <c r="CM354" s="13"/>
      <c r="CN354" s="13"/>
      <c r="CO354" s="13"/>
      <c r="CP354" s="13"/>
      <c r="CQ354" s="13"/>
      <c r="CR354" s="13"/>
      <c r="CS354" s="13"/>
      <c r="CT354" s="13"/>
      <c r="CU354" s="13"/>
      <c r="CV354" s="13"/>
      <c r="CW354" s="13"/>
      <c r="CX354" s="13"/>
      <c r="CY354" s="13"/>
      <c r="CZ354" s="13"/>
      <c r="DA354" s="13"/>
      <c r="DB354" s="13"/>
      <c r="DC354" s="13"/>
      <c r="DD354" s="13"/>
      <c r="DE354" s="13"/>
      <c r="DF354" s="13"/>
      <c r="DG354" s="13"/>
      <c r="DH354" s="13"/>
      <c r="DI354" s="13"/>
      <c r="DJ354" s="13"/>
      <c r="DK354" s="13"/>
      <c r="DL354" s="13"/>
      <c r="DM354" s="13"/>
      <c r="DN354" s="13"/>
      <c r="DO354" s="13"/>
      <c r="DP354" s="13"/>
      <c r="DQ354" s="13"/>
      <c r="DR354" s="13"/>
      <c r="DS354" s="13"/>
      <c r="DT354" s="13"/>
      <c r="DU354" s="13"/>
      <c r="DV354" s="13"/>
      <c r="DW354" s="13"/>
      <c r="DX354" s="13"/>
      <c r="DY354" s="13"/>
      <c r="DZ354" s="13"/>
      <c r="EA354" s="13"/>
    </row>
    <row r="355" spans="1:131" x14ac:dyDescent="0.4">
      <c r="A355" s="13"/>
      <c r="B355" s="13"/>
      <c r="C355" s="13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3"/>
      <c r="AZ355" s="13"/>
      <c r="BA355" s="13"/>
      <c r="BB355" s="13"/>
      <c r="BC355" s="13"/>
      <c r="BD355" s="13"/>
      <c r="BE355" s="13"/>
      <c r="BF355" s="13"/>
      <c r="BG355" s="13"/>
      <c r="BH355" s="13"/>
      <c r="BI355" s="13"/>
      <c r="BJ355" s="13"/>
      <c r="BK355" s="13"/>
      <c r="BL355" s="13"/>
      <c r="BM355" s="13"/>
      <c r="BN355" s="13"/>
      <c r="BO355" s="13"/>
      <c r="BP355" s="13"/>
      <c r="BQ355" s="13"/>
      <c r="BR355" s="13"/>
      <c r="BS355" s="13"/>
      <c r="BT355" s="13"/>
      <c r="BU355" s="13"/>
      <c r="BV355" s="13"/>
      <c r="BW355" s="13"/>
      <c r="BX355" s="13"/>
      <c r="BY355" s="13"/>
      <c r="BZ355" s="13"/>
      <c r="CA355" s="13"/>
      <c r="CB355" s="13"/>
      <c r="CC355" s="13"/>
      <c r="CD355" s="13"/>
      <c r="CE355" s="13"/>
      <c r="CF355" s="13"/>
      <c r="CG355" s="13"/>
      <c r="CH355" s="13"/>
      <c r="CI355" s="13"/>
      <c r="CJ355" s="13"/>
      <c r="CK355" s="13"/>
      <c r="CL355" s="13"/>
      <c r="CM355" s="13"/>
      <c r="CN355" s="13"/>
      <c r="CO355" s="13"/>
      <c r="CP355" s="13"/>
      <c r="CQ355" s="13"/>
      <c r="CR355" s="13"/>
      <c r="CS355" s="13"/>
      <c r="CT355" s="13"/>
      <c r="CU355" s="13"/>
      <c r="CV355" s="13"/>
      <c r="CW355" s="13"/>
      <c r="CX355" s="13"/>
      <c r="CY355" s="13"/>
      <c r="CZ355" s="13"/>
      <c r="DA355" s="13"/>
      <c r="DB355" s="13"/>
      <c r="DC355" s="13"/>
      <c r="DD355" s="13"/>
      <c r="DE355" s="13"/>
      <c r="DF355" s="13"/>
      <c r="DG355" s="13"/>
      <c r="DH355" s="13"/>
      <c r="DI355" s="13"/>
      <c r="DJ355" s="13"/>
      <c r="DK355" s="13"/>
      <c r="DL355" s="13"/>
      <c r="DM355" s="13"/>
      <c r="DN355" s="13"/>
      <c r="DO355" s="13"/>
      <c r="DP355" s="13"/>
      <c r="DQ355" s="13"/>
      <c r="DR355" s="13"/>
      <c r="DS355" s="13"/>
      <c r="DT355" s="13"/>
      <c r="DU355" s="13"/>
      <c r="DV355" s="13"/>
      <c r="DW355" s="13"/>
      <c r="DX355" s="13"/>
      <c r="DY355" s="13"/>
      <c r="DZ355" s="13"/>
      <c r="EA355" s="13"/>
    </row>
    <row r="356" spans="1:131" x14ac:dyDescent="0.4">
      <c r="A356" s="13"/>
      <c r="B356" s="13"/>
      <c r="C356" s="13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3"/>
      <c r="AZ356" s="13"/>
      <c r="BA356" s="13"/>
      <c r="BB356" s="13"/>
      <c r="BC356" s="13"/>
      <c r="BD356" s="13"/>
      <c r="BE356" s="13"/>
      <c r="BF356" s="13"/>
      <c r="BG356" s="13"/>
      <c r="BH356" s="13"/>
      <c r="BI356" s="13"/>
      <c r="BJ356" s="13"/>
      <c r="BK356" s="13"/>
      <c r="BL356" s="13"/>
      <c r="BM356" s="13"/>
      <c r="BN356" s="13"/>
      <c r="BO356" s="13"/>
      <c r="BP356" s="13"/>
      <c r="BQ356" s="13"/>
      <c r="BR356" s="13"/>
      <c r="BS356" s="13"/>
      <c r="BT356" s="13"/>
      <c r="BU356" s="13"/>
      <c r="BV356" s="13"/>
      <c r="BW356" s="13"/>
      <c r="BX356" s="13"/>
      <c r="BY356" s="13"/>
      <c r="BZ356" s="13"/>
      <c r="CA356" s="13"/>
      <c r="CB356" s="13"/>
      <c r="CC356" s="13"/>
      <c r="CD356" s="13"/>
      <c r="CE356" s="13"/>
      <c r="CF356" s="13"/>
      <c r="CG356" s="13"/>
      <c r="CH356" s="13"/>
      <c r="CI356" s="13"/>
      <c r="CJ356" s="13"/>
      <c r="CK356" s="13"/>
      <c r="CL356" s="13"/>
      <c r="CM356" s="13"/>
      <c r="CN356" s="13"/>
      <c r="CO356" s="13"/>
      <c r="CP356" s="13"/>
      <c r="CQ356" s="13"/>
      <c r="CR356" s="13"/>
      <c r="CS356" s="13"/>
      <c r="CT356" s="13"/>
      <c r="CU356" s="13"/>
      <c r="CV356" s="13"/>
      <c r="CW356" s="13"/>
      <c r="CX356" s="13"/>
      <c r="CY356" s="13"/>
      <c r="CZ356" s="13"/>
      <c r="DA356" s="13"/>
      <c r="DB356" s="13"/>
      <c r="DC356" s="13"/>
      <c r="DD356" s="13"/>
      <c r="DE356" s="13"/>
      <c r="DF356" s="13"/>
      <c r="DG356" s="13"/>
      <c r="DH356" s="13"/>
      <c r="DI356" s="13"/>
      <c r="DJ356" s="13"/>
      <c r="DK356" s="13"/>
      <c r="DL356" s="13"/>
      <c r="DM356" s="13"/>
      <c r="DN356" s="13"/>
      <c r="DO356" s="13"/>
      <c r="DP356" s="13"/>
      <c r="DQ356" s="13"/>
      <c r="DR356" s="13"/>
      <c r="DS356" s="13"/>
      <c r="DT356" s="13"/>
      <c r="DU356" s="13"/>
      <c r="DV356" s="13"/>
      <c r="DW356" s="13"/>
      <c r="DX356" s="13"/>
      <c r="DY356" s="13"/>
      <c r="DZ356" s="13"/>
      <c r="EA356" s="13"/>
    </row>
    <row r="357" spans="1:131" x14ac:dyDescent="0.4">
      <c r="A357" s="13"/>
      <c r="B357" s="13"/>
      <c r="C357" s="13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3"/>
      <c r="AZ357" s="13"/>
      <c r="BA357" s="13"/>
      <c r="BB357" s="13"/>
      <c r="BC357" s="13"/>
      <c r="BD357" s="13"/>
      <c r="BE357" s="13"/>
      <c r="BF357" s="13"/>
      <c r="BG357" s="13"/>
      <c r="BH357" s="13"/>
      <c r="BI357" s="13"/>
      <c r="BJ357" s="13"/>
      <c r="BK357" s="13"/>
      <c r="BL357" s="13"/>
      <c r="BM357" s="13"/>
      <c r="BN357" s="13"/>
      <c r="BO357" s="13"/>
      <c r="BP357" s="13"/>
      <c r="BQ357" s="13"/>
      <c r="BR357" s="13"/>
      <c r="BS357" s="13"/>
      <c r="BT357" s="13"/>
      <c r="BU357" s="13"/>
      <c r="BV357" s="13"/>
      <c r="BW357" s="13"/>
      <c r="BX357" s="13"/>
      <c r="BY357" s="13"/>
      <c r="BZ357" s="13"/>
      <c r="CA357" s="13"/>
      <c r="CB357" s="13"/>
      <c r="CC357" s="13"/>
      <c r="CD357" s="13"/>
      <c r="CE357" s="13"/>
      <c r="CF357" s="13"/>
      <c r="CG357" s="13"/>
      <c r="CH357" s="13"/>
      <c r="CI357" s="13"/>
      <c r="CJ357" s="13"/>
      <c r="CK357" s="13"/>
      <c r="CL357" s="13"/>
      <c r="CM357" s="13"/>
      <c r="CN357" s="13"/>
      <c r="CO357" s="13"/>
      <c r="CP357" s="13"/>
      <c r="CQ357" s="13"/>
      <c r="CR357" s="13"/>
      <c r="CS357" s="13"/>
      <c r="CT357" s="13"/>
      <c r="CU357" s="13"/>
      <c r="CV357" s="13"/>
      <c r="CW357" s="13"/>
      <c r="CX357" s="13"/>
      <c r="CY357" s="13"/>
      <c r="CZ357" s="13"/>
      <c r="DA357" s="13"/>
      <c r="DB357" s="13"/>
      <c r="DC357" s="13"/>
      <c r="DD357" s="13"/>
      <c r="DE357" s="13"/>
      <c r="DF357" s="13"/>
      <c r="DG357" s="13"/>
      <c r="DH357" s="13"/>
      <c r="DI357" s="13"/>
      <c r="DJ357" s="13"/>
      <c r="DK357" s="13"/>
      <c r="DL357" s="13"/>
      <c r="DM357" s="13"/>
      <c r="DN357" s="13"/>
      <c r="DO357" s="13"/>
      <c r="DP357" s="13"/>
      <c r="DQ357" s="13"/>
      <c r="DR357" s="13"/>
      <c r="DS357" s="13"/>
      <c r="DT357" s="13"/>
      <c r="DU357" s="13"/>
      <c r="DV357" s="13"/>
      <c r="DW357" s="13"/>
      <c r="DX357" s="13"/>
      <c r="DY357" s="13"/>
      <c r="DZ357" s="13"/>
      <c r="EA357" s="13"/>
    </row>
    <row r="358" spans="1:131" x14ac:dyDescent="0.4">
      <c r="A358" s="13"/>
      <c r="B358" s="13"/>
      <c r="C358" s="13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3"/>
      <c r="AZ358" s="13"/>
      <c r="BA358" s="13"/>
      <c r="BB358" s="13"/>
      <c r="BC358" s="13"/>
      <c r="BD358" s="13"/>
      <c r="BE358" s="13"/>
      <c r="BF358" s="13"/>
      <c r="BG358" s="13"/>
      <c r="BH358" s="13"/>
      <c r="BI358" s="13"/>
      <c r="BJ358" s="13"/>
      <c r="BK358" s="13"/>
      <c r="BL358" s="13"/>
      <c r="BM358" s="13"/>
      <c r="BN358" s="13"/>
      <c r="BO358" s="13"/>
      <c r="BP358" s="13"/>
      <c r="BQ358" s="13"/>
      <c r="BR358" s="13"/>
      <c r="BS358" s="13"/>
      <c r="BT358" s="13"/>
      <c r="BU358" s="13"/>
      <c r="BV358" s="13"/>
      <c r="BW358" s="13"/>
      <c r="BX358" s="13"/>
      <c r="BY358" s="13"/>
      <c r="BZ358" s="13"/>
      <c r="CA358" s="13"/>
      <c r="CB358" s="13"/>
      <c r="CC358" s="13"/>
      <c r="CD358" s="13"/>
      <c r="CE358" s="13"/>
      <c r="CF358" s="13"/>
      <c r="CG358" s="13"/>
      <c r="CH358" s="13"/>
      <c r="CI358" s="13"/>
      <c r="CJ358" s="13"/>
      <c r="CK358" s="13"/>
      <c r="CL358" s="13"/>
      <c r="CM358" s="13"/>
      <c r="CN358" s="13"/>
      <c r="CO358" s="13"/>
      <c r="CP358" s="13"/>
      <c r="CQ358" s="13"/>
      <c r="CR358" s="13"/>
      <c r="CS358" s="13"/>
      <c r="CT358" s="13"/>
      <c r="CU358" s="13"/>
      <c r="CV358" s="13"/>
      <c r="CW358" s="13"/>
      <c r="CX358" s="13"/>
      <c r="CY358" s="13"/>
      <c r="CZ358" s="13"/>
      <c r="DA358" s="13"/>
      <c r="DB358" s="13"/>
      <c r="DC358" s="13"/>
      <c r="DD358" s="13"/>
      <c r="DE358" s="13"/>
      <c r="DF358" s="13"/>
      <c r="DG358" s="13"/>
      <c r="DH358" s="13"/>
      <c r="DI358" s="13"/>
      <c r="DJ358" s="13"/>
      <c r="DK358" s="13"/>
      <c r="DL358" s="13"/>
      <c r="DM358" s="13"/>
      <c r="DN358" s="13"/>
      <c r="DO358" s="13"/>
      <c r="DP358" s="13"/>
      <c r="DQ358" s="13"/>
      <c r="DR358" s="13"/>
      <c r="DS358" s="13"/>
      <c r="DT358" s="13"/>
      <c r="DU358" s="13"/>
      <c r="DV358" s="13"/>
      <c r="DW358" s="13"/>
      <c r="DX358" s="13"/>
      <c r="DY358" s="13"/>
      <c r="DZ358" s="13"/>
      <c r="EA358" s="13"/>
    </row>
    <row r="359" spans="1:131" x14ac:dyDescent="0.4">
      <c r="A359" s="13"/>
      <c r="B359" s="13"/>
      <c r="C359" s="13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3"/>
      <c r="AZ359" s="13"/>
      <c r="BA359" s="13"/>
      <c r="BB359" s="13"/>
      <c r="BC359" s="13"/>
      <c r="BD359" s="13"/>
      <c r="BE359" s="13"/>
      <c r="BF359" s="13"/>
      <c r="BG359" s="13"/>
      <c r="BH359" s="13"/>
      <c r="BI359" s="13"/>
      <c r="BJ359" s="13"/>
      <c r="BK359" s="13"/>
      <c r="BL359" s="13"/>
      <c r="BM359" s="13"/>
      <c r="BN359" s="13"/>
      <c r="BO359" s="13"/>
      <c r="BP359" s="13"/>
      <c r="BQ359" s="13"/>
      <c r="BR359" s="13"/>
      <c r="BS359" s="13"/>
      <c r="BT359" s="13"/>
      <c r="BU359" s="13"/>
      <c r="BV359" s="13"/>
      <c r="BW359" s="13"/>
      <c r="BX359" s="13"/>
      <c r="BY359" s="13"/>
      <c r="BZ359" s="13"/>
      <c r="CA359" s="13"/>
      <c r="CB359" s="13"/>
      <c r="CC359" s="13"/>
      <c r="CD359" s="13"/>
      <c r="CE359" s="13"/>
      <c r="CF359" s="13"/>
      <c r="CG359" s="13"/>
      <c r="CH359" s="13"/>
      <c r="CI359" s="13"/>
      <c r="CJ359" s="13"/>
      <c r="CK359" s="13"/>
      <c r="CL359" s="13"/>
      <c r="CM359" s="13"/>
      <c r="CN359" s="13"/>
      <c r="CO359" s="13"/>
      <c r="CP359" s="13"/>
      <c r="CQ359" s="13"/>
      <c r="CR359" s="13"/>
      <c r="CS359" s="13"/>
      <c r="CT359" s="13"/>
      <c r="CU359" s="13"/>
      <c r="CV359" s="13"/>
      <c r="CW359" s="13"/>
      <c r="CX359" s="13"/>
      <c r="CY359" s="13"/>
      <c r="CZ359" s="13"/>
      <c r="DA359" s="13"/>
      <c r="DB359" s="13"/>
      <c r="DC359" s="13"/>
      <c r="DD359" s="13"/>
      <c r="DE359" s="13"/>
      <c r="DF359" s="13"/>
      <c r="DG359" s="13"/>
      <c r="DH359" s="13"/>
      <c r="DI359" s="13"/>
      <c r="DJ359" s="13"/>
      <c r="DK359" s="13"/>
      <c r="DL359" s="13"/>
      <c r="DM359" s="13"/>
      <c r="DN359" s="13"/>
      <c r="DO359" s="13"/>
      <c r="DP359" s="13"/>
      <c r="DQ359" s="13"/>
      <c r="DR359" s="13"/>
      <c r="DS359" s="13"/>
      <c r="DT359" s="13"/>
      <c r="DU359" s="13"/>
      <c r="DV359" s="13"/>
      <c r="DW359" s="13"/>
      <c r="DX359" s="13"/>
      <c r="DY359" s="13"/>
      <c r="DZ359" s="13"/>
      <c r="EA359" s="13"/>
    </row>
    <row r="360" spans="1:131" x14ac:dyDescent="0.4">
      <c r="A360" s="13"/>
      <c r="B360" s="13"/>
      <c r="C360" s="13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3"/>
      <c r="AZ360" s="13"/>
      <c r="BA360" s="13"/>
      <c r="BB360" s="13"/>
      <c r="BC360" s="13"/>
      <c r="BD360" s="13"/>
      <c r="BE360" s="13"/>
      <c r="BF360" s="13"/>
      <c r="BG360" s="13"/>
      <c r="BH360" s="13"/>
      <c r="BI360" s="13"/>
      <c r="BJ360" s="13"/>
      <c r="BK360" s="13"/>
      <c r="BL360" s="13"/>
      <c r="BM360" s="13"/>
      <c r="BN360" s="13"/>
      <c r="BO360" s="13"/>
      <c r="BP360" s="13"/>
      <c r="BQ360" s="13"/>
      <c r="BR360" s="13"/>
      <c r="BS360" s="13"/>
      <c r="BT360" s="13"/>
      <c r="BU360" s="13"/>
      <c r="BV360" s="13"/>
      <c r="BW360" s="13"/>
      <c r="BX360" s="13"/>
      <c r="BY360" s="13"/>
      <c r="BZ360" s="13"/>
      <c r="CA360" s="13"/>
      <c r="CB360" s="13"/>
      <c r="CC360" s="13"/>
      <c r="CD360" s="13"/>
      <c r="CE360" s="13"/>
      <c r="CF360" s="13"/>
      <c r="CG360" s="13"/>
      <c r="CH360" s="13"/>
      <c r="CI360" s="13"/>
      <c r="CJ360" s="13"/>
      <c r="CK360" s="13"/>
      <c r="CL360" s="13"/>
      <c r="CM360" s="13"/>
      <c r="CN360" s="13"/>
      <c r="CO360" s="13"/>
      <c r="CP360" s="13"/>
      <c r="CQ360" s="13"/>
      <c r="CR360" s="13"/>
      <c r="CS360" s="13"/>
      <c r="CT360" s="13"/>
      <c r="CU360" s="13"/>
      <c r="CV360" s="13"/>
      <c r="CW360" s="13"/>
      <c r="CX360" s="13"/>
      <c r="CY360" s="13"/>
      <c r="CZ360" s="13"/>
      <c r="DA360" s="13"/>
      <c r="DB360" s="13"/>
      <c r="DC360" s="13"/>
      <c r="DD360" s="13"/>
      <c r="DE360" s="13"/>
      <c r="DF360" s="13"/>
      <c r="DG360" s="13"/>
      <c r="DH360" s="13"/>
      <c r="DI360" s="13"/>
      <c r="DJ360" s="13"/>
      <c r="DK360" s="13"/>
      <c r="DL360" s="13"/>
      <c r="DM360" s="13"/>
      <c r="DN360" s="13"/>
      <c r="DO360" s="13"/>
      <c r="DP360" s="13"/>
      <c r="DQ360" s="13"/>
      <c r="DR360" s="13"/>
      <c r="DS360" s="13"/>
      <c r="DT360" s="13"/>
      <c r="DU360" s="13"/>
      <c r="DV360" s="13"/>
      <c r="DW360" s="13"/>
      <c r="DX360" s="13"/>
      <c r="DY360" s="13"/>
      <c r="DZ360" s="13"/>
      <c r="EA360" s="13"/>
    </row>
    <row r="361" spans="1:131" x14ac:dyDescent="0.4">
      <c r="A361" s="13"/>
      <c r="B361" s="13"/>
      <c r="C361" s="13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3"/>
      <c r="AZ361" s="13"/>
      <c r="BA361" s="13"/>
      <c r="BB361" s="13"/>
      <c r="BC361" s="13"/>
      <c r="BD361" s="13"/>
      <c r="BE361" s="13"/>
      <c r="BF361" s="13"/>
      <c r="BG361" s="13"/>
      <c r="BH361" s="13"/>
      <c r="BI361" s="13"/>
      <c r="BJ361" s="13"/>
      <c r="BK361" s="13"/>
      <c r="BL361" s="13"/>
      <c r="BM361" s="13"/>
      <c r="BN361" s="13"/>
      <c r="BO361" s="13"/>
      <c r="BP361" s="13"/>
      <c r="BQ361" s="13"/>
      <c r="BR361" s="13"/>
      <c r="BS361" s="13"/>
      <c r="BT361" s="13"/>
      <c r="BU361" s="13"/>
      <c r="BV361" s="13"/>
      <c r="BW361" s="13"/>
      <c r="BX361" s="13"/>
      <c r="BY361" s="13"/>
      <c r="BZ361" s="13"/>
      <c r="CA361" s="13"/>
      <c r="CB361" s="13"/>
      <c r="CC361" s="13"/>
      <c r="CD361" s="13"/>
      <c r="CE361" s="13"/>
      <c r="CF361" s="13"/>
      <c r="CG361" s="13"/>
      <c r="CH361" s="13"/>
      <c r="CI361" s="13"/>
      <c r="CJ361" s="13"/>
      <c r="CK361" s="13"/>
      <c r="CL361" s="13"/>
      <c r="CM361" s="13"/>
      <c r="CN361" s="13"/>
      <c r="CO361" s="13"/>
      <c r="CP361" s="13"/>
      <c r="CQ361" s="13"/>
      <c r="CR361" s="13"/>
      <c r="CS361" s="13"/>
      <c r="CT361" s="13"/>
      <c r="CU361" s="13"/>
      <c r="CV361" s="13"/>
      <c r="CW361" s="13"/>
      <c r="CX361" s="13"/>
      <c r="CY361" s="13"/>
      <c r="CZ361" s="13"/>
      <c r="DA361" s="13"/>
      <c r="DB361" s="13"/>
      <c r="DC361" s="13"/>
      <c r="DD361" s="13"/>
      <c r="DE361" s="13"/>
      <c r="DF361" s="13"/>
      <c r="DG361" s="13"/>
      <c r="DH361" s="13"/>
      <c r="DI361" s="13"/>
      <c r="DJ361" s="13"/>
      <c r="DK361" s="13"/>
      <c r="DL361" s="13"/>
      <c r="DM361" s="13"/>
      <c r="DN361" s="13"/>
      <c r="DO361" s="13"/>
      <c r="DP361" s="13"/>
      <c r="DQ361" s="13"/>
      <c r="DR361" s="13"/>
      <c r="DS361" s="13"/>
      <c r="DT361" s="13"/>
      <c r="DU361" s="13"/>
      <c r="DV361" s="13"/>
      <c r="DW361" s="13"/>
      <c r="DX361" s="13"/>
      <c r="DY361" s="13"/>
      <c r="DZ361" s="13"/>
      <c r="EA361" s="13"/>
    </row>
    <row r="362" spans="1:131" x14ac:dyDescent="0.4">
      <c r="A362" s="13"/>
      <c r="B362" s="13"/>
      <c r="C362" s="13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3"/>
      <c r="AZ362" s="13"/>
      <c r="BA362" s="13"/>
      <c r="BB362" s="13"/>
      <c r="BC362" s="13"/>
      <c r="BD362" s="13"/>
      <c r="BE362" s="13"/>
      <c r="BF362" s="13"/>
      <c r="BG362" s="13"/>
      <c r="BH362" s="13"/>
      <c r="BI362" s="13"/>
      <c r="BJ362" s="13"/>
      <c r="BK362" s="13"/>
      <c r="BL362" s="13"/>
      <c r="BM362" s="13"/>
      <c r="BN362" s="13"/>
      <c r="BO362" s="13"/>
      <c r="BP362" s="13"/>
      <c r="BQ362" s="13"/>
      <c r="BR362" s="13"/>
      <c r="BS362" s="13"/>
      <c r="BT362" s="13"/>
      <c r="BU362" s="13"/>
      <c r="BV362" s="13"/>
      <c r="BW362" s="13"/>
      <c r="BX362" s="13"/>
      <c r="BY362" s="13"/>
      <c r="BZ362" s="13"/>
      <c r="CA362" s="13"/>
      <c r="CB362" s="13"/>
      <c r="CC362" s="13"/>
      <c r="CD362" s="13"/>
      <c r="CE362" s="13"/>
      <c r="CF362" s="13"/>
      <c r="CG362" s="13"/>
      <c r="CH362" s="13"/>
      <c r="CI362" s="13"/>
      <c r="CJ362" s="13"/>
      <c r="CK362" s="13"/>
      <c r="CL362" s="13"/>
      <c r="CM362" s="13"/>
      <c r="CN362" s="13"/>
      <c r="CO362" s="13"/>
      <c r="CP362" s="13"/>
      <c r="CQ362" s="13"/>
      <c r="CR362" s="13"/>
      <c r="CS362" s="13"/>
      <c r="CT362" s="13"/>
      <c r="CU362" s="13"/>
      <c r="CV362" s="13"/>
      <c r="CW362" s="13"/>
      <c r="CX362" s="13"/>
      <c r="CY362" s="13"/>
      <c r="CZ362" s="13"/>
      <c r="DA362" s="13"/>
      <c r="DB362" s="13"/>
      <c r="DC362" s="13"/>
      <c r="DD362" s="13"/>
      <c r="DE362" s="13"/>
      <c r="DF362" s="13"/>
      <c r="DG362" s="13"/>
      <c r="DH362" s="13"/>
      <c r="DI362" s="13"/>
      <c r="DJ362" s="13"/>
      <c r="DK362" s="13"/>
      <c r="DL362" s="13"/>
      <c r="DM362" s="13"/>
      <c r="DN362" s="13"/>
      <c r="DO362" s="13"/>
      <c r="DP362" s="13"/>
      <c r="DQ362" s="13"/>
      <c r="DR362" s="13"/>
      <c r="DS362" s="13"/>
      <c r="DT362" s="13"/>
      <c r="DU362" s="13"/>
      <c r="DV362" s="13"/>
      <c r="DW362" s="13"/>
      <c r="DX362" s="13"/>
      <c r="DY362" s="13"/>
      <c r="DZ362" s="13"/>
      <c r="EA362" s="13"/>
    </row>
    <row r="363" spans="1:131" x14ac:dyDescent="0.4">
      <c r="A363" s="13"/>
      <c r="B363" s="13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3"/>
      <c r="AZ363" s="13"/>
      <c r="BA363" s="13"/>
      <c r="BB363" s="13"/>
      <c r="BC363" s="13"/>
      <c r="BD363" s="13"/>
      <c r="BE363" s="13"/>
      <c r="BF363" s="13"/>
      <c r="BG363" s="13"/>
      <c r="BH363" s="13"/>
      <c r="BI363" s="13"/>
      <c r="BJ363" s="13"/>
      <c r="BK363" s="13"/>
      <c r="BL363" s="13"/>
      <c r="BM363" s="13"/>
      <c r="BN363" s="13"/>
      <c r="BO363" s="13"/>
      <c r="BP363" s="13"/>
      <c r="BQ363" s="13"/>
      <c r="BR363" s="13"/>
      <c r="BS363" s="13"/>
      <c r="BT363" s="13"/>
      <c r="BU363" s="13"/>
      <c r="BV363" s="13"/>
      <c r="BW363" s="13"/>
      <c r="BX363" s="13"/>
      <c r="BY363" s="13"/>
      <c r="BZ363" s="13"/>
      <c r="CA363" s="13"/>
      <c r="CB363" s="13"/>
      <c r="CC363" s="13"/>
      <c r="CD363" s="13"/>
      <c r="CE363" s="13"/>
      <c r="CF363" s="13"/>
      <c r="CG363" s="13"/>
      <c r="CH363" s="13"/>
      <c r="CI363" s="13"/>
      <c r="CJ363" s="13"/>
      <c r="CK363" s="13"/>
      <c r="CL363" s="13"/>
      <c r="CM363" s="13"/>
      <c r="CN363" s="13"/>
      <c r="CO363" s="13"/>
      <c r="CP363" s="13"/>
      <c r="CQ363" s="13"/>
      <c r="CR363" s="13"/>
      <c r="CS363" s="13"/>
      <c r="CT363" s="13"/>
      <c r="CU363" s="13"/>
      <c r="CV363" s="13"/>
      <c r="CW363" s="13"/>
      <c r="CX363" s="13"/>
      <c r="CY363" s="13"/>
      <c r="CZ363" s="13"/>
      <c r="DA363" s="13"/>
      <c r="DB363" s="13"/>
      <c r="DC363" s="13"/>
      <c r="DD363" s="13"/>
      <c r="DE363" s="13"/>
      <c r="DF363" s="13"/>
      <c r="DG363" s="13"/>
      <c r="DH363" s="13"/>
      <c r="DI363" s="13"/>
      <c r="DJ363" s="13"/>
      <c r="DK363" s="13"/>
      <c r="DL363" s="13"/>
      <c r="DM363" s="13"/>
      <c r="DN363" s="13"/>
      <c r="DO363" s="13"/>
      <c r="DP363" s="13"/>
      <c r="DQ363" s="13"/>
      <c r="DR363" s="13"/>
      <c r="DS363" s="13"/>
      <c r="DT363" s="13"/>
      <c r="DU363" s="13"/>
      <c r="DV363" s="13"/>
      <c r="DW363" s="13"/>
      <c r="DX363" s="13"/>
      <c r="DY363" s="13"/>
      <c r="DZ363" s="13"/>
      <c r="EA363" s="13"/>
    </row>
    <row r="364" spans="1:131" x14ac:dyDescent="0.4">
      <c r="A364" s="13"/>
      <c r="B364" s="13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3"/>
      <c r="AZ364" s="13"/>
      <c r="BA364" s="13"/>
      <c r="BB364" s="13"/>
      <c r="BC364" s="13"/>
      <c r="BD364" s="13"/>
      <c r="BE364" s="13"/>
      <c r="BF364" s="13"/>
      <c r="BG364" s="13"/>
      <c r="BH364" s="13"/>
      <c r="BI364" s="13"/>
      <c r="BJ364" s="13"/>
      <c r="BK364" s="13"/>
      <c r="BL364" s="13"/>
      <c r="BM364" s="13"/>
      <c r="BN364" s="13"/>
      <c r="BO364" s="13"/>
      <c r="BP364" s="13"/>
      <c r="BQ364" s="13"/>
      <c r="BR364" s="13"/>
      <c r="BS364" s="13"/>
      <c r="BT364" s="13"/>
      <c r="BU364" s="13"/>
      <c r="BV364" s="13"/>
      <c r="BW364" s="13"/>
      <c r="BX364" s="13"/>
      <c r="BY364" s="13"/>
      <c r="BZ364" s="13"/>
      <c r="CA364" s="13"/>
      <c r="CB364" s="13"/>
      <c r="CC364" s="13"/>
      <c r="CD364" s="13"/>
      <c r="CE364" s="13"/>
      <c r="CF364" s="13"/>
      <c r="CG364" s="13"/>
      <c r="CH364" s="13"/>
      <c r="CI364" s="13"/>
      <c r="CJ364" s="13"/>
      <c r="CK364" s="13"/>
      <c r="CL364" s="13"/>
      <c r="CM364" s="13"/>
      <c r="CN364" s="13"/>
      <c r="CO364" s="13"/>
      <c r="CP364" s="13"/>
      <c r="CQ364" s="13"/>
      <c r="CR364" s="13"/>
      <c r="CS364" s="13"/>
      <c r="CT364" s="13"/>
      <c r="CU364" s="13"/>
      <c r="CV364" s="13"/>
      <c r="CW364" s="13"/>
      <c r="CX364" s="13"/>
      <c r="CY364" s="13"/>
      <c r="CZ364" s="13"/>
      <c r="DA364" s="13"/>
      <c r="DB364" s="13"/>
      <c r="DC364" s="13"/>
      <c r="DD364" s="13"/>
      <c r="DE364" s="13"/>
      <c r="DF364" s="13"/>
      <c r="DG364" s="13"/>
      <c r="DH364" s="13"/>
      <c r="DI364" s="13"/>
      <c r="DJ364" s="13"/>
      <c r="DK364" s="13"/>
      <c r="DL364" s="13"/>
      <c r="DM364" s="13"/>
      <c r="DN364" s="13"/>
      <c r="DO364" s="13"/>
      <c r="DP364" s="13"/>
      <c r="DQ364" s="13"/>
      <c r="DR364" s="13"/>
      <c r="DS364" s="13"/>
      <c r="DT364" s="13"/>
      <c r="DU364" s="13"/>
      <c r="DV364" s="13"/>
      <c r="DW364" s="13"/>
      <c r="DX364" s="13"/>
      <c r="DY364" s="13"/>
      <c r="DZ364" s="13"/>
      <c r="EA364" s="13"/>
    </row>
    <row r="365" spans="1:131" x14ac:dyDescent="0.4">
      <c r="A365" s="13"/>
      <c r="B365" s="13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3"/>
      <c r="AZ365" s="13"/>
      <c r="BA365" s="13"/>
      <c r="BB365" s="13"/>
      <c r="BC365" s="13"/>
      <c r="BD365" s="13"/>
      <c r="BE365" s="13"/>
      <c r="BF365" s="13"/>
      <c r="BG365" s="13"/>
      <c r="BH365" s="13"/>
      <c r="BI365" s="13"/>
      <c r="BJ365" s="13"/>
      <c r="BK365" s="13"/>
      <c r="BL365" s="13"/>
      <c r="BM365" s="13"/>
      <c r="BN365" s="13"/>
      <c r="BO365" s="13"/>
      <c r="BP365" s="13"/>
      <c r="BQ365" s="13"/>
      <c r="BR365" s="13"/>
      <c r="BS365" s="13"/>
      <c r="BT365" s="13"/>
      <c r="BU365" s="13"/>
      <c r="BV365" s="13"/>
      <c r="BW365" s="13"/>
      <c r="BX365" s="13"/>
      <c r="BY365" s="13"/>
      <c r="BZ365" s="13"/>
      <c r="CA365" s="13"/>
      <c r="CB365" s="13"/>
      <c r="CC365" s="13"/>
      <c r="CD365" s="13"/>
      <c r="CE365" s="13"/>
      <c r="CF365" s="13"/>
      <c r="CG365" s="13"/>
      <c r="CH365" s="13"/>
      <c r="CI365" s="13"/>
      <c r="CJ365" s="13"/>
      <c r="CK365" s="13"/>
      <c r="CL365" s="13"/>
      <c r="CM365" s="13"/>
      <c r="CN365" s="13"/>
      <c r="CO365" s="13"/>
      <c r="CP365" s="13"/>
      <c r="CQ365" s="13"/>
      <c r="CR365" s="13"/>
      <c r="CS365" s="13"/>
      <c r="CT365" s="13"/>
      <c r="CU365" s="13"/>
      <c r="CV365" s="13"/>
      <c r="CW365" s="13"/>
      <c r="CX365" s="13"/>
      <c r="CY365" s="13"/>
      <c r="CZ365" s="13"/>
      <c r="DA365" s="13"/>
      <c r="DB365" s="13"/>
      <c r="DC365" s="13"/>
      <c r="DD365" s="13"/>
      <c r="DE365" s="13"/>
      <c r="DF365" s="13"/>
      <c r="DG365" s="13"/>
      <c r="DH365" s="13"/>
      <c r="DI365" s="13"/>
      <c r="DJ365" s="13"/>
      <c r="DK365" s="13"/>
      <c r="DL365" s="13"/>
      <c r="DM365" s="13"/>
      <c r="DN365" s="13"/>
      <c r="DO365" s="13"/>
      <c r="DP365" s="13"/>
      <c r="DQ365" s="13"/>
      <c r="DR365" s="13"/>
      <c r="DS365" s="13"/>
      <c r="DT365" s="13"/>
      <c r="DU365" s="13"/>
      <c r="DV365" s="13"/>
      <c r="DW365" s="13"/>
      <c r="DX365" s="13"/>
      <c r="DY365" s="13"/>
      <c r="DZ365" s="13"/>
      <c r="EA365" s="13"/>
    </row>
    <row r="366" spans="1:131" x14ac:dyDescent="0.4">
      <c r="A366" s="13"/>
      <c r="B366" s="13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3"/>
      <c r="AZ366" s="13"/>
      <c r="BA366" s="13"/>
      <c r="BB366" s="13"/>
      <c r="BC366" s="13"/>
      <c r="BD366" s="13"/>
      <c r="BE366" s="13"/>
      <c r="BF366" s="13"/>
      <c r="BG366" s="13"/>
      <c r="BH366" s="13"/>
      <c r="BI366" s="13"/>
      <c r="BJ366" s="13"/>
      <c r="BK366" s="13"/>
      <c r="BL366" s="13"/>
      <c r="BM366" s="13"/>
      <c r="BN366" s="13"/>
      <c r="BO366" s="13"/>
      <c r="BP366" s="13"/>
      <c r="BQ366" s="13"/>
      <c r="BR366" s="13"/>
      <c r="BS366" s="13"/>
      <c r="BT366" s="13"/>
      <c r="BU366" s="13"/>
      <c r="BV366" s="13"/>
      <c r="BW366" s="13"/>
      <c r="BX366" s="13"/>
      <c r="BY366" s="13"/>
      <c r="BZ366" s="13"/>
      <c r="CA366" s="13"/>
      <c r="CB366" s="13"/>
      <c r="CC366" s="13"/>
      <c r="CD366" s="13"/>
      <c r="CE366" s="13"/>
      <c r="CF366" s="13"/>
      <c r="CG366" s="13"/>
      <c r="CH366" s="13"/>
      <c r="CI366" s="13"/>
      <c r="CJ366" s="13"/>
      <c r="CK366" s="13"/>
      <c r="CL366" s="13"/>
      <c r="CM366" s="13"/>
      <c r="CN366" s="13"/>
      <c r="CO366" s="13"/>
      <c r="CP366" s="13"/>
      <c r="CQ366" s="13"/>
      <c r="CR366" s="13"/>
      <c r="CS366" s="13"/>
      <c r="CT366" s="13"/>
      <c r="CU366" s="13"/>
      <c r="CV366" s="13"/>
      <c r="CW366" s="13"/>
      <c r="CX366" s="13"/>
      <c r="CY366" s="13"/>
      <c r="CZ366" s="13"/>
      <c r="DA366" s="13"/>
      <c r="DB366" s="13"/>
      <c r="DC366" s="13"/>
      <c r="DD366" s="13"/>
      <c r="DE366" s="13"/>
      <c r="DF366" s="13"/>
      <c r="DG366" s="13"/>
      <c r="DH366" s="13"/>
      <c r="DI366" s="13"/>
      <c r="DJ366" s="13"/>
      <c r="DK366" s="13"/>
      <c r="DL366" s="13"/>
      <c r="DM366" s="13"/>
      <c r="DN366" s="13"/>
      <c r="DO366" s="13"/>
      <c r="DP366" s="13"/>
      <c r="DQ366" s="13"/>
      <c r="DR366" s="13"/>
      <c r="DS366" s="13"/>
      <c r="DT366" s="13"/>
      <c r="DU366" s="13"/>
      <c r="DV366" s="13"/>
      <c r="DW366" s="13"/>
      <c r="DX366" s="13"/>
      <c r="DY366" s="13"/>
      <c r="DZ366" s="13"/>
      <c r="EA366" s="13"/>
    </row>
    <row r="367" spans="1:131" x14ac:dyDescent="0.4">
      <c r="A367" s="13"/>
      <c r="B367" s="13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3"/>
      <c r="AZ367" s="13"/>
      <c r="BA367" s="13"/>
      <c r="BB367" s="13"/>
      <c r="BC367" s="13"/>
      <c r="BD367" s="13"/>
      <c r="BE367" s="13"/>
      <c r="BF367" s="13"/>
      <c r="BG367" s="13"/>
      <c r="BH367" s="13"/>
      <c r="BI367" s="13"/>
      <c r="BJ367" s="13"/>
      <c r="BK367" s="13"/>
      <c r="BL367" s="13"/>
      <c r="BM367" s="13"/>
      <c r="BN367" s="13"/>
      <c r="BO367" s="13"/>
      <c r="BP367" s="13"/>
      <c r="BQ367" s="13"/>
      <c r="BR367" s="13"/>
      <c r="BS367" s="13"/>
      <c r="BT367" s="13"/>
      <c r="BU367" s="13"/>
      <c r="BV367" s="13"/>
      <c r="BW367" s="13"/>
      <c r="BX367" s="13"/>
      <c r="BY367" s="13"/>
      <c r="BZ367" s="13"/>
      <c r="CA367" s="13"/>
      <c r="CB367" s="13"/>
      <c r="CC367" s="13"/>
      <c r="CD367" s="13"/>
      <c r="CE367" s="13"/>
      <c r="CF367" s="13"/>
      <c r="CG367" s="13"/>
      <c r="CH367" s="13"/>
      <c r="CI367" s="13"/>
      <c r="CJ367" s="13"/>
      <c r="CK367" s="13"/>
      <c r="CL367" s="13"/>
      <c r="CM367" s="13"/>
      <c r="CN367" s="13"/>
      <c r="CO367" s="13"/>
      <c r="CP367" s="13"/>
      <c r="CQ367" s="13"/>
      <c r="CR367" s="13"/>
      <c r="CS367" s="13"/>
      <c r="CT367" s="13"/>
      <c r="CU367" s="13"/>
      <c r="CV367" s="13"/>
      <c r="CW367" s="13"/>
      <c r="CX367" s="13"/>
      <c r="CY367" s="13"/>
      <c r="CZ367" s="13"/>
      <c r="DA367" s="13"/>
      <c r="DB367" s="13"/>
      <c r="DC367" s="13"/>
      <c r="DD367" s="13"/>
      <c r="DE367" s="13"/>
      <c r="DF367" s="13"/>
      <c r="DG367" s="13"/>
      <c r="DH367" s="13"/>
      <c r="DI367" s="13"/>
      <c r="DJ367" s="13"/>
      <c r="DK367" s="13"/>
      <c r="DL367" s="13"/>
      <c r="DM367" s="13"/>
      <c r="DN367" s="13"/>
      <c r="DO367" s="13"/>
      <c r="DP367" s="13"/>
      <c r="DQ367" s="13"/>
      <c r="DR367" s="13"/>
      <c r="DS367" s="13"/>
      <c r="DT367" s="13"/>
      <c r="DU367" s="13"/>
      <c r="DV367" s="13"/>
      <c r="DW367" s="13"/>
      <c r="DX367" s="13"/>
      <c r="DY367" s="13"/>
      <c r="DZ367" s="13"/>
      <c r="EA367" s="13"/>
    </row>
    <row r="368" spans="1:131" x14ac:dyDescent="0.4">
      <c r="A368" s="13"/>
      <c r="B368" s="13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3"/>
      <c r="AZ368" s="13"/>
      <c r="BA368" s="13"/>
      <c r="BB368" s="13"/>
      <c r="BC368" s="13"/>
      <c r="BD368" s="13"/>
      <c r="BE368" s="13"/>
      <c r="BF368" s="13"/>
      <c r="BG368" s="13"/>
      <c r="BH368" s="13"/>
      <c r="BI368" s="13"/>
      <c r="BJ368" s="13"/>
      <c r="BK368" s="13"/>
      <c r="BL368" s="13"/>
      <c r="BM368" s="13"/>
      <c r="BN368" s="13"/>
      <c r="BO368" s="13"/>
      <c r="BP368" s="13"/>
      <c r="BQ368" s="13"/>
      <c r="BR368" s="13"/>
      <c r="BS368" s="13"/>
      <c r="BT368" s="13"/>
      <c r="BU368" s="13"/>
      <c r="BV368" s="13"/>
      <c r="BW368" s="13"/>
      <c r="BX368" s="13"/>
      <c r="BY368" s="13"/>
      <c r="BZ368" s="13"/>
      <c r="CA368" s="13"/>
      <c r="CB368" s="13"/>
      <c r="CC368" s="13"/>
      <c r="CD368" s="13"/>
      <c r="CE368" s="13"/>
      <c r="CF368" s="13"/>
      <c r="CG368" s="13"/>
      <c r="CH368" s="13"/>
      <c r="CI368" s="13"/>
      <c r="CJ368" s="13"/>
      <c r="CK368" s="13"/>
      <c r="CL368" s="13"/>
      <c r="CM368" s="13"/>
      <c r="CN368" s="13"/>
      <c r="CO368" s="13"/>
      <c r="CP368" s="13"/>
      <c r="CQ368" s="13"/>
      <c r="CR368" s="13"/>
      <c r="CS368" s="13"/>
      <c r="CT368" s="13"/>
      <c r="CU368" s="13"/>
      <c r="CV368" s="13"/>
      <c r="CW368" s="13"/>
      <c r="CX368" s="13"/>
      <c r="CY368" s="13"/>
      <c r="CZ368" s="13"/>
      <c r="DA368" s="13"/>
      <c r="DB368" s="13"/>
      <c r="DC368" s="13"/>
      <c r="DD368" s="13"/>
      <c r="DE368" s="13"/>
      <c r="DF368" s="13"/>
      <c r="DG368" s="13"/>
      <c r="DH368" s="13"/>
      <c r="DI368" s="13"/>
      <c r="DJ368" s="13"/>
      <c r="DK368" s="13"/>
      <c r="DL368" s="13"/>
      <c r="DM368" s="13"/>
      <c r="DN368" s="13"/>
      <c r="DO368" s="13"/>
      <c r="DP368" s="13"/>
      <c r="DQ368" s="13"/>
      <c r="DR368" s="13"/>
      <c r="DS368" s="13"/>
      <c r="DT368" s="13"/>
      <c r="DU368" s="13"/>
      <c r="DV368" s="13"/>
      <c r="DW368" s="13"/>
      <c r="DX368" s="13"/>
      <c r="DY368" s="13"/>
      <c r="DZ368" s="13"/>
      <c r="EA368" s="13"/>
    </row>
    <row r="369" spans="1:131" x14ac:dyDescent="0.4">
      <c r="A369" s="13"/>
      <c r="B369" s="13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3"/>
      <c r="AZ369" s="13"/>
      <c r="BA369" s="13"/>
      <c r="BB369" s="13"/>
      <c r="BC369" s="13"/>
      <c r="BD369" s="13"/>
      <c r="BE369" s="13"/>
      <c r="BF369" s="13"/>
      <c r="BG369" s="13"/>
      <c r="BH369" s="13"/>
      <c r="BI369" s="13"/>
      <c r="BJ369" s="13"/>
      <c r="BK369" s="13"/>
      <c r="BL369" s="13"/>
      <c r="BM369" s="13"/>
      <c r="BN369" s="13"/>
      <c r="BO369" s="13"/>
      <c r="BP369" s="13"/>
      <c r="BQ369" s="13"/>
      <c r="BR369" s="13"/>
      <c r="BS369" s="13"/>
      <c r="BT369" s="13"/>
      <c r="BU369" s="13"/>
      <c r="BV369" s="13"/>
      <c r="BW369" s="13"/>
      <c r="BX369" s="13"/>
      <c r="BY369" s="13"/>
      <c r="BZ369" s="13"/>
      <c r="CA369" s="13"/>
      <c r="CB369" s="13"/>
      <c r="CC369" s="13"/>
      <c r="CD369" s="13"/>
      <c r="CE369" s="13"/>
      <c r="CF369" s="13"/>
      <c r="CG369" s="13"/>
      <c r="CH369" s="13"/>
      <c r="CI369" s="13"/>
      <c r="CJ369" s="13"/>
      <c r="CK369" s="13"/>
      <c r="CL369" s="13"/>
      <c r="CM369" s="13"/>
      <c r="CN369" s="13"/>
      <c r="CO369" s="13"/>
      <c r="CP369" s="13"/>
      <c r="CQ369" s="13"/>
      <c r="CR369" s="13"/>
      <c r="CS369" s="13"/>
      <c r="CT369" s="13"/>
      <c r="CU369" s="13"/>
      <c r="CV369" s="13"/>
      <c r="CW369" s="13"/>
      <c r="CX369" s="13"/>
      <c r="CY369" s="13"/>
      <c r="CZ369" s="13"/>
      <c r="DA369" s="13"/>
      <c r="DB369" s="13"/>
      <c r="DC369" s="13"/>
      <c r="DD369" s="13"/>
      <c r="DE369" s="13"/>
      <c r="DF369" s="13"/>
      <c r="DG369" s="13"/>
      <c r="DH369" s="13"/>
      <c r="DI369" s="13"/>
      <c r="DJ369" s="13"/>
      <c r="DK369" s="13"/>
      <c r="DL369" s="13"/>
      <c r="DM369" s="13"/>
      <c r="DN369" s="13"/>
      <c r="DO369" s="13"/>
      <c r="DP369" s="13"/>
      <c r="DQ369" s="13"/>
      <c r="DR369" s="13"/>
      <c r="DS369" s="13"/>
      <c r="DT369" s="13"/>
      <c r="DU369" s="13"/>
      <c r="DV369" s="13"/>
      <c r="DW369" s="13"/>
      <c r="DX369" s="13"/>
      <c r="DY369" s="13"/>
      <c r="DZ369" s="13"/>
      <c r="EA369" s="13"/>
    </row>
    <row r="370" spans="1:131" x14ac:dyDescent="0.4">
      <c r="A370" s="13"/>
      <c r="B370" s="13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3"/>
      <c r="AZ370" s="13"/>
      <c r="BA370" s="13"/>
      <c r="BB370" s="13"/>
      <c r="BC370" s="13"/>
      <c r="BD370" s="13"/>
      <c r="BE370" s="13"/>
      <c r="BF370" s="13"/>
      <c r="BG370" s="13"/>
      <c r="BH370" s="13"/>
      <c r="BI370" s="13"/>
      <c r="BJ370" s="13"/>
      <c r="BK370" s="13"/>
      <c r="BL370" s="13"/>
      <c r="BM370" s="13"/>
      <c r="BN370" s="13"/>
      <c r="BO370" s="13"/>
      <c r="BP370" s="13"/>
      <c r="BQ370" s="13"/>
      <c r="BR370" s="13"/>
      <c r="BS370" s="13"/>
      <c r="BT370" s="13"/>
      <c r="BU370" s="13"/>
      <c r="BV370" s="13"/>
      <c r="BW370" s="13"/>
      <c r="BX370" s="13"/>
      <c r="BY370" s="13"/>
      <c r="BZ370" s="13"/>
      <c r="CA370" s="13"/>
      <c r="CB370" s="13"/>
      <c r="CC370" s="13"/>
      <c r="CD370" s="13"/>
      <c r="CE370" s="13"/>
      <c r="CF370" s="13"/>
      <c r="CG370" s="13"/>
      <c r="CH370" s="13"/>
      <c r="CI370" s="13"/>
      <c r="CJ370" s="13"/>
      <c r="CK370" s="13"/>
      <c r="CL370" s="13"/>
      <c r="CM370" s="13"/>
      <c r="CN370" s="13"/>
      <c r="CO370" s="13"/>
      <c r="CP370" s="13"/>
      <c r="CQ370" s="13"/>
      <c r="CR370" s="13"/>
      <c r="CS370" s="13"/>
      <c r="CT370" s="13"/>
      <c r="CU370" s="13"/>
      <c r="CV370" s="13"/>
      <c r="CW370" s="13"/>
      <c r="CX370" s="13"/>
      <c r="CY370" s="13"/>
      <c r="CZ370" s="13"/>
      <c r="DA370" s="13"/>
      <c r="DB370" s="13"/>
      <c r="DC370" s="13"/>
      <c r="DD370" s="13"/>
      <c r="DE370" s="13"/>
      <c r="DF370" s="13"/>
      <c r="DG370" s="13"/>
      <c r="DH370" s="13"/>
      <c r="DI370" s="13"/>
      <c r="DJ370" s="13"/>
      <c r="DK370" s="13"/>
      <c r="DL370" s="13"/>
      <c r="DM370" s="13"/>
      <c r="DN370" s="13"/>
      <c r="DO370" s="13"/>
      <c r="DP370" s="13"/>
      <c r="DQ370" s="13"/>
      <c r="DR370" s="13"/>
      <c r="DS370" s="13"/>
      <c r="DT370" s="13"/>
      <c r="DU370" s="13"/>
      <c r="DV370" s="13"/>
      <c r="DW370" s="13"/>
      <c r="DX370" s="13"/>
      <c r="DY370" s="13"/>
      <c r="DZ370" s="13"/>
      <c r="EA370" s="13"/>
    </row>
    <row r="371" spans="1:131" x14ac:dyDescent="0.4">
      <c r="A371" s="13"/>
      <c r="B371" s="13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3"/>
      <c r="AZ371" s="13"/>
      <c r="BA371" s="13"/>
      <c r="BB371" s="13"/>
      <c r="BC371" s="13"/>
      <c r="BD371" s="13"/>
      <c r="BE371" s="13"/>
      <c r="BF371" s="13"/>
      <c r="BG371" s="13"/>
      <c r="BH371" s="13"/>
      <c r="BI371" s="13"/>
      <c r="BJ371" s="13"/>
      <c r="BK371" s="13"/>
      <c r="BL371" s="13"/>
      <c r="BM371" s="13"/>
      <c r="BN371" s="13"/>
      <c r="BO371" s="13"/>
      <c r="BP371" s="13"/>
      <c r="BQ371" s="13"/>
      <c r="BR371" s="13"/>
      <c r="BS371" s="13"/>
      <c r="BT371" s="13"/>
      <c r="BU371" s="13"/>
      <c r="BV371" s="13"/>
      <c r="BW371" s="13"/>
      <c r="BX371" s="13"/>
      <c r="BY371" s="13"/>
      <c r="BZ371" s="13"/>
      <c r="CA371" s="13"/>
      <c r="CB371" s="13"/>
      <c r="CC371" s="13"/>
      <c r="CD371" s="13"/>
      <c r="CE371" s="13"/>
      <c r="CF371" s="13"/>
      <c r="CG371" s="13"/>
      <c r="CH371" s="13"/>
      <c r="CI371" s="13"/>
      <c r="CJ371" s="13"/>
      <c r="CK371" s="13"/>
      <c r="CL371" s="13"/>
      <c r="CM371" s="13"/>
      <c r="CN371" s="13"/>
      <c r="CO371" s="13"/>
      <c r="CP371" s="13"/>
      <c r="CQ371" s="13"/>
      <c r="CR371" s="13"/>
      <c r="CS371" s="13"/>
      <c r="CT371" s="13"/>
      <c r="CU371" s="13"/>
      <c r="CV371" s="13"/>
      <c r="CW371" s="13"/>
      <c r="CX371" s="13"/>
      <c r="CY371" s="13"/>
      <c r="CZ371" s="13"/>
      <c r="DA371" s="13"/>
      <c r="DB371" s="13"/>
      <c r="DC371" s="13"/>
      <c r="DD371" s="13"/>
      <c r="DE371" s="13"/>
      <c r="DF371" s="13"/>
      <c r="DG371" s="13"/>
      <c r="DH371" s="13"/>
      <c r="DI371" s="13"/>
      <c r="DJ371" s="13"/>
      <c r="DK371" s="13"/>
      <c r="DL371" s="13"/>
      <c r="DM371" s="13"/>
      <c r="DN371" s="13"/>
      <c r="DO371" s="13"/>
      <c r="DP371" s="13"/>
      <c r="DQ371" s="13"/>
      <c r="DR371" s="13"/>
      <c r="DS371" s="13"/>
      <c r="DT371" s="13"/>
      <c r="DU371" s="13"/>
      <c r="DV371" s="13"/>
      <c r="DW371" s="13"/>
      <c r="DX371" s="13"/>
      <c r="DY371" s="13"/>
      <c r="DZ371" s="13"/>
      <c r="EA371" s="13"/>
    </row>
    <row r="372" spans="1:131" x14ac:dyDescent="0.4">
      <c r="A372" s="13"/>
      <c r="B372" s="13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3"/>
      <c r="AZ372" s="13"/>
      <c r="BA372" s="13"/>
      <c r="BB372" s="13"/>
      <c r="BC372" s="13"/>
      <c r="BD372" s="13"/>
      <c r="BE372" s="13"/>
      <c r="BF372" s="13"/>
      <c r="BG372" s="13"/>
      <c r="BH372" s="13"/>
      <c r="BI372" s="13"/>
      <c r="BJ372" s="13"/>
      <c r="BK372" s="13"/>
      <c r="BL372" s="13"/>
      <c r="BM372" s="13"/>
      <c r="BN372" s="13"/>
      <c r="BO372" s="13"/>
      <c r="BP372" s="13"/>
      <c r="BQ372" s="13"/>
      <c r="BR372" s="13"/>
      <c r="BS372" s="13"/>
      <c r="BT372" s="13"/>
      <c r="BU372" s="13"/>
      <c r="BV372" s="13"/>
      <c r="BW372" s="13"/>
      <c r="BX372" s="13"/>
      <c r="BY372" s="13"/>
      <c r="BZ372" s="13"/>
      <c r="CA372" s="13"/>
      <c r="CB372" s="13"/>
      <c r="CC372" s="13"/>
      <c r="CD372" s="13"/>
      <c r="CE372" s="13"/>
      <c r="CF372" s="13"/>
      <c r="CG372" s="13"/>
      <c r="CH372" s="13"/>
      <c r="CI372" s="13"/>
      <c r="CJ372" s="13"/>
      <c r="CK372" s="13"/>
      <c r="CL372" s="13"/>
      <c r="CM372" s="13"/>
      <c r="CN372" s="13"/>
      <c r="CO372" s="13"/>
      <c r="CP372" s="13"/>
      <c r="CQ372" s="13"/>
      <c r="CR372" s="13"/>
      <c r="CS372" s="13"/>
      <c r="CT372" s="13"/>
      <c r="CU372" s="13"/>
      <c r="CV372" s="13"/>
      <c r="CW372" s="13"/>
      <c r="CX372" s="13"/>
      <c r="CY372" s="13"/>
      <c r="CZ372" s="13"/>
      <c r="DA372" s="13"/>
      <c r="DB372" s="13"/>
      <c r="DC372" s="13"/>
      <c r="DD372" s="13"/>
      <c r="DE372" s="13"/>
      <c r="DF372" s="13"/>
      <c r="DG372" s="13"/>
      <c r="DH372" s="13"/>
      <c r="DI372" s="13"/>
      <c r="DJ372" s="13"/>
      <c r="DK372" s="13"/>
      <c r="DL372" s="13"/>
      <c r="DM372" s="13"/>
      <c r="DN372" s="13"/>
      <c r="DO372" s="13"/>
      <c r="DP372" s="13"/>
      <c r="DQ372" s="13"/>
      <c r="DR372" s="13"/>
      <c r="DS372" s="13"/>
      <c r="DT372" s="13"/>
      <c r="DU372" s="13"/>
      <c r="DV372" s="13"/>
      <c r="DW372" s="13"/>
      <c r="DX372" s="13"/>
      <c r="DY372" s="13"/>
      <c r="DZ372" s="13"/>
      <c r="EA372" s="13"/>
    </row>
    <row r="373" spans="1:131" x14ac:dyDescent="0.4">
      <c r="A373" s="13"/>
      <c r="B373" s="13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3"/>
      <c r="AZ373" s="13"/>
      <c r="BA373" s="13"/>
      <c r="BB373" s="13"/>
      <c r="BC373" s="13"/>
      <c r="BD373" s="13"/>
      <c r="BE373" s="13"/>
      <c r="BF373" s="13"/>
      <c r="BG373" s="13"/>
      <c r="BH373" s="13"/>
      <c r="BI373" s="13"/>
      <c r="BJ373" s="13"/>
      <c r="BK373" s="13"/>
      <c r="BL373" s="13"/>
      <c r="BM373" s="13"/>
      <c r="BN373" s="13"/>
      <c r="BO373" s="13"/>
      <c r="BP373" s="13"/>
      <c r="BQ373" s="13"/>
      <c r="BR373" s="13"/>
      <c r="BS373" s="13"/>
      <c r="BT373" s="13"/>
      <c r="BU373" s="13"/>
      <c r="BV373" s="13"/>
      <c r="BW373" s="13"/>
      <c r="BX373" s="13"/>
      <c r="BY373" s="13"/>
      <c r="BZ373" s="13"/>
      <c r="CA373" s="13"/>
      <c r="CB373" s="13"/>
      <c r="CC373" s="13"/>
      <c r="CD373" s="13"/>
      <c r="CE373" s="13"/>
      <c r="CF373" s="13"/>
      <c r="CG373" s="13"/>
      <c r="CH373" s="13"/>
      <c r="CI373" s="13"/>
      <c r="CJ373" s="13"/>
      <c r="CK373" s="13"/>
      <c r="CL373" s="13"/>
      <c r="CM373" s="13"/>
      <c r="CN373" s="13"/>
      <c r="CO373" s="13"/>
      <c r="CP373" s="13"/>
      <c r="CQ373" s="13"/>
      <c r="CR373" s="13"/>
      <c r="CS373" s="13"/>
      <c r="CT373" s="13"/>
      <c r="CU373" s="13"/>
      <c r="CV373" s="13"/>
      <c r="CW373" s="13"/>
      <c r="CX373" s="13"/>
      <c r="CY373" s="13"/>
      <c r="CZ373" s="13"/>
      <c r="DA373" s="13"/>
      <c r="DB373" s="13"/>
      <c r="DC373" s="13"/>
      <c r="DD373" s="13"/>
      <c r="DE373" s="13"/>
      <c r="DF373" s="13"/>
      <c r="DG373" s="13"/>
      <c r="DH373" s="13"/>
      <c r="DI373" s="13"/>
      <c r="DJ373" s="13"/>
      <c r="DK373" s="13"/>
      <c r="DL373" s="13"/>
      <c r="DM373" s="13"/>
      <c r="DN373" s="13"/>
      <c r="DO373" s="13"/>
      <c r="DP373" s="13"/>
      <c r="DQ373" s="13"/>
      <c r="DR373" s="13"/>
      <c r="DS373" s="13"/>
      <c r="DT373" s="13"/>
      <c r="DU373" s="13"/>
      <c r="DV373" s="13"/>
      <c r="DW373" s="13"/>
      <c r="DX373" s="13"/>
      <c r="DY373" s="13"/>
      <c r="DZ373" s="13"/>
      <c r="EA373" s="13"/>
    </row>
    <row r="374" spans="1:131" x14ac:dyDescent="0.4">
      <c r="A374" s="13"/>
      <c r="B374" s="13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3"/>
      <c r="AZ374" s="13"/>
      <c r="BA374" s="13"/>
      <c r="BB374" s="13"/>
      <c r="BC374" s="13"/>
      <c r="BD374" s="13"/>
      <c r="BE374" s="13"/>
      <c r="BF374" s="13"/>
      <c r="BG374" s="13"/>
      <c r="BH374" s="13"/>
      <c r="BI374" s="13"/>
      <c r="BJ374" s="13"/>
      <c r="BK374" s="13"/>
      <c r="BL374" s="13"/>
      <c r="BM374" s="13"/>
      <c r="BN374" s="13"/>
      <c r="BO374" s="13"/>
      <c r="BP374" s="13"/>
      <c r="BQ374" s="13"/>
      <c r="BR374" s="13"/>
      <c r="BS374" s="13"/>
      <c r="BT374" s="13"/>
      <c r="BU374" s="13"/>
      <c r="BV374" s="13"/>
      <c r="BW374" s="13"/>
      <c r="BX374" s="13"/>
      <c r="BY374" s="13"/>
      <c r="BZ374" s="13"/>
      <c r="CA374" s="13"/>
      <c r="CB374" s="13"/>
      <c r="CC374" s="13"/>
      <c r="CD374" s="13"/>
      <c r="CE374" s="13"/>
      <c r="CF374" s="13"/>
      <c r="CG374" s="13"/>
      <c r="CH374" s="13"/>
      <c r="CI374" s="13"/>
      <c r="CJ374" s="13"/>
      <c r="CK374" s="13"/>
      <c r="CL374" s="13"/>
      <c r="CM374" s="13"/>
      <c r="CN374" s="13"/>
      <c r="CO374" s="13"/>
      <c r="CP374" s="13"/>
      <c r="CQ374" s="13"/>
      <c r="CR374" s="13"/>
      <c r="CS374" s="13"/>
      <c r="CT374" s="13"/>
      <c r="CU374" s="13"/>
      <c r="CV374" s="13"/>
      <c r="CW374" s="13"/>
      <c r="CX374" s="13"/>
      <c r="CY374" s="13"/>
      <c r="CZ374" s="13"/>
      <c r="DA374" s="13"/>
      <c r="DB374" s="13"/>
      <c r="DC374" s="13"/>
      <c r="DD374" s="13"/>
      <c r="DE374" s="13"/>
      <c r="DF374" s="13"/>
      <c r="DG374" s="13"/>
      <c r="DH374" s="13"/>
      <c r="DI374" s="13"/>
      <c r="DJ374" s="13"/>
      <c r="DK374" s="13"/>
      <c r="DL374" s="13"/>
      <c r="DM374" s="13"/>
      <c r="DN374" s="13"/>
      <c r="DO374" s="13"/>
      <c r="DP374" s="13"/>
      <c r="DQ374" s="13"/>
      <c r="DR374" s="13"/>
      <c r="DS374" s="13"/>
      <c r="DT374" s="13"/>
      <c r="DU374" s="13"/>
      <c r="DV374" s="13"/>
      <c r="DW374" s="13"/>
      <c r="DX374" s="13"/>
      <c r="DY374" s="13"/>
      <c r="DZ374" s="13"/>
      <c r="EA374" s="13"/>
    </row>
    <row r="375" spans="1:131" x14ac:dyDescent="0.4">
      <c r="A375" s="13"/>
      <c r="B375" s="13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3"/>
      <c r="AZ375" s="13"/>
      <c r="BA375" s="13"/>
      <c r="BB375" s="13"/>
      <c r="BC375" s="13"/>
      <c r="BD375" s="13"/>
      <c r="BE375" s="13"/>
      <c r="BF375" s="13"/>
      <c r="BG375" s="13"/>
      <c r="BH375" s="13"/>
      <c r="BI375" s="13"/>
      <c r="BJ375" s="13"/>
      <c r="BK375" s="13"/>
      <c r="BL375" s="13"/>
      <c r="BM375" s="13"/>
      <c r="BN375" s="13"/>
      <c r="BO375" s="13"/>
      <c r="BP375" s="13"/>
      <c r="BQ375" s="13"/>
      <c r="BR375" s="13"/>
      <c r="BS375" s="13"/>
      <c r="BT375" s="13"/>
      <c r="BU375" s="13"/>
      <c r="BV375" s="13"/>
      <c r="BW375" s="13"/>
      <c r="BX375" s="13"/>
      <c r="BY375" s="13"/>
      <c r="BZ375" s="13"/>
      <c r="CA375" s="13"/>
      <c r="CB375" s="13"/>
      <c r="CC375" s="13"/>
      <c r="CD375" s="13"/>
      <c r="CE375" s="13"/>
      <c r="CF375" s="13"/>
      <c r="CG375" s="13"/>
      <c r="CH375" s="13"/>
      <c r="CI375" s="13"/>
      <c r="CJ375" s="13"/>
      <c r="CK375" s="13"/>
      <c r="CL375" s="13"/>
      <c r="CM375" s="13"/>
      <c r="CN375" s="13"/>
      <c r="CO375" s="13"/>
      <c r="CP375" s="13"/>
      <c r="CQ375" s="13"/>
      <c r="CR375" s="13"/>
      <c r="CS375" s="13"/>
      <c r="CT375" s="13"/>
      <c r="CU375" s="13"/>
      <c r="CV375" s="13"/>
      <c r="CW375" s="13"/>
      <c r="CX375" s="13"/>
      <c r="CY375" s="13"/>
      <c r="CZ375" s="13"/>
      <c r="DA375" s="13"/>
      <c r="DB375" s="13"/>
      <c r="DC375" s="13"/>
      <c r="DD375" s="13"/>
      <c r="DE375" s="13"/>
      <c r="DF375" s="13"/>
      <c r="DG375" s="13"/>
      <c r="DH375" s="13"/>
      <c r="DI375" s="13"/>
      <c r="DJ375" s="13"/>
      <c r="DK375" s="13"/>
      <c r="DL375" s="13"/>
      <c r="DM375" s="13"/>
      <c r="DN375" s="13"/>
      <c r="DO375" s="13"/>
      <c r="DP375" s="13"/>
      <c r="DQ375" s="13"/>
      <c r="DR375" s="13"/>
      <c r="DS375" s="13"/>
      <c r="DT375" s="13"/>
      <c r="DU375" s="13"/>
      <c r="DV375" s="13"/>
      <c r="DW375" s="13"/>
      <c r="DX375" s="13"/>
      <c r="DY375" s="13"/>
      <c r="DZ375" s="13"/>
      <c r="EA375" s="13"/>
    </row>
    <row r="376" spans="1:131" x14ac:dyDescent="0.4">
      <c r="A376" s="13"/>
      <c r="B376" s="13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3"/>
      <c r="AZ376" s="13"/>
      <c r="BA376" s="13"/>
      <c r="BB376" s="13"/>
      <c r="BC376" s="13"/>
      <c r="BD376" s="13"/>
      <c r="BE376" s="13"/>
      <c r="BF376" s="13"/>
      <c r="BG376" s="13"/>
      <c r="BH376" s="13"/>
      <c r="BI376" s="13"/>
      <c r="BJ376" s="13"/>
      <c r="BK376" s="13"/>
      <c r="BL376" s="13"/>
      <c r="BM376" s="13"/>
      <c r="BN376" s="13"/>
      <c r="BO376" s="13"/>
      <c r="BP376" s="13"/>
      <c r="BQ376" s="13"/>
      <c r="BR376" s="13"/>
      <c r="BS376" s="13"/>
      <c r="BT376" s="13"/>
      <c r="BU376" s="13"/>
      <c r="BV376" s="13"/>
      <c r="BW376" s="13"/>
      <c r="BX376" s="13"/>
      <c r="BY376" s="13"/>
      <c r="BZ376" s="13"/>
      <c r="CA376" s="13"/>
      <c r="CB376" s="13"/>
      <c r="CC376" s="13"/>
      <c r="CD376" s="13"/>
      <c r="CE376" s="13"/>
      <c r="CF376" s="13"/>
      <c r="CG376" s="13"/>
      <c r="CH376" s="13"/>
      <c r="CI376" s="13"/>
      <c r="CJ376" s="13"/>
      <c r="CK376" s="13"/>
      <c r="CL376" s="13"/>
      <c r="CM376" s="13"/>
      <c r="CN376" s="13"/>
      <c r="CO376" s="13"/>
      <c r="CP376" s="13"/>
      <c r="CQ376" s="13"/>
      <c r="CR376" s="13"/>
      <c r="CS376" s="13"/>
      <c r="CT376" s="13"/>
      <c r="CU376" s="13"/>
      <c r="CV376" s="13"/>
      <c r="CW376" s="13"/>
      <c r="CX376" s="13"/>
      <c r="CY376" s="13"/>
      <c r="CZ376" s="13"/>
      <c r="DA376" s="13"/>
      <c r="DB376" s="13"/>
      <c r="DC376" s="13"/>
      <c r="DD376" s="13"/>
      <c r="DE376" s="13"/>
      <c r="DF376" s="13"/>
      <c r="DG376" s="13"/>
      <c r="DH376" s="13"/>
      <c r="DI376" s="13"/>
      <c r="DJ376" s="13"/>
      <c r="DK376" s="13"/>
      <c r="DL376" s="13"/>
      <c r="DM376" s="13"/>
      <c r="DN376" s="13"/>
      <c r="DO376" s="13"/>
      <c r="DP376" s="13"/>
      <c r="DQ376" s="13"/>
      <c r="DR376" s="13"/>
      <c r="DS376" s="13"/>
      <c r="DT376" s="13"/>
      <c r="DU376" s="13"/>
      <c r="DV376" s="13"/>
      <c r="DW376" s="13"/>
      <c r="DX376" s="13"/>
      <c r="DY376" s="13"/>
      <c r="DZ376" s="13"/>
      <c r="EA376" s="13"/>
    </row>
    <row r="377" spans="1:131" x14ac:dyDescent="0.4">
      <c r="A377" s="13"/>
      <c r="B377" s="13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3"/>
      <c r="AZ377" s="13"/>
      <c r="BA377" s="13"/>
      <c r="BB377" s="13"/>
      <c r="BC377" s="13"/>
      <c r="BD377" s="13"/>
      <c r="BE377" s="13"/>
      <c r="BF377" s="13"/>
      <c r="BG377" s="13"/>
      <c r="BH377" s="13"/>
      <c r="BI377" s="13"/>
      <c r="BJ377" s="13"/>
      <c r="BK377" s="13"/>
      <c r="BL377" s="13"/>
      <c r="BM377" s="13"/>
      <c r="BN377" s="13"/>
      <c r="BO377" s="13"/>
      <c r="BP377" s="13"/>
      <c r="BQ377" s="13"/>
      <c r="BR377" s="13"/>
      <c r="BS377" s="13"/>
      <c r="BT377" s="13"/>
      <c r="BU377" s="13"/>
      <c r="BV377" s="13"/>
      <c r="BW377" s="13"/>
      <c r="BX377" s="13"/>
      <c r="BY377" s="13"/>
      <c r="BZ377" s="13"/>
      <c r="CA377" s="13"/>
      <c r="CB377" s="13"/>
      <c r="CC377" s="13"/>
      <c r="CD377" s="13"/>
      <c r="CE377" s="13"/>
      <c r="CF377" s="13"/>
      <c r="CG377" s="13"/>
      <c r="CH377" s="13"/>
      <c r="CI377" s="13"/>
      <c r="CJ377" s="13"/>
      <c r="CK377" s="13"/>
      <c r="CL377" s="13"/>
      <c r="CM377" s="13"/>
      <c r="CN377" s="13"/>
      <c r="CO377" s="13"/>
      <c r="CP377" s="13"/>
      <c r="CQ377" s="13"/>
      <c r="CR377" s="13"/>
      <c r="CS377" s="13"/>
      <c r="CT377" s="13"/>
      <c r="CU377" s="13"/>
      <c r="CV377" s="13"/>
      <c r="CW377" s="13"/>
      <c r="CX377" s="13"/>
      <c r="CY377" s="13"/>
      <c r="CZ377" s="13"/>
      <c r="DA377" s="13"/>
      <c r="DB377" s="13"/>
      <c r="DC377" s="13"/>
      <c r="DD377" s="13"/>
      <c r="DE377" s="13"/>
      <c r="DF377" s="13"/>
      <c r="DG377" s="13"/>
      <c r="DH377" s="13"/>
      <c r="DI377" s="13"/>
      <c r="DJ377" s="13"/>
      <c r="DK377" s="13"/>
      <c r="DL377" s="13"/>
      <c r="DM377" s="13"/>
      <c r="DN377" s="13"/>
      <c r="DO377" s="13"/>
      <c r="DP377" s="13"/>
      <c r="DQ377" s="13"/>
      <c r="DR377" s="13"/>
      <c r="DS377" s="13"/>
      <c r="DT377" s="13"/>
      <c r="DU377" s="13"/>
      <c r="DV377" s="13"/>
      <c r="DW377" s="13"/>
      <c r="DX377" s="13"/>
      <c r="DY377" s="13"/>
      <c r="DZ377" s="13"/>
      <c r="EA377" s="13"/>
    </row>
    <row r="378" spans="1:131" x14ac:dyDescent="0.4">
      <c r="A378" s="13"/>
      <c r="B378" s="13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3"/>
      <c r="AZ378" s="13"/>
      <c r="BA378" s="13"/>
      <c r="BB378" s="13"/>
      <c r="BC378" s="13"/>
      <c r="BD378" s="13"/>
      <c r="BE378" s="13"/>
      <c r="BF378" s="13"/>
      <c r="BG378" s="13"/>
      <c r="BH378" s="13"/>
      <c r="BI378" s="13"/>
      <c r="BJ378" s="13"/>
      <c r="BK378" s="13"/>
      <c r="BL378" s="13"/>
      <c r="BM378" s="13"/>
      <c r="BN378" s="13"/>
      <c r="BO378" s="13"/>
      <c r="BP378" s="13"/>
      <c r="BQ378" s="13"/>
      <c r="BR378" s="13"/>
      <c r="BS378" s="13"/>
      <c r="BT378" s="13"/>
      <c r="BU378" s="13"/>
      <c r="BV378" s="13"/>
      <c r="BW378" s="13"/>
      <c r="BX378" s="13"/>
      <c r="BY378" s="13"/>
      <c r="BZ378" s="13"/>
      <c r="CA378" s="13"/>
      <c r="CB378" s="13"/>
      <c r="CC378" s="13"/>
      <c r="CD378" s="13"/>
      <c r="CE378" s="13"/>
      <c r="CF378" s="13"/>
      <c r="CG378" s="13"/>
      <c r="CH378" s="13"/>
      <c r="CI378" s="13"/>
      <c r="CJ378" s="13"/>
      <c r="CK378" s="13"/>
      <c r="CL378" s="13"/>
      <c r="CM378" s="13"/>
      <c r="CN378" s="13"/>
      <c r="CO378" s="13"/>
      <c r="CP378" s="13"/>
      <c r="CQ378" s="13"/>
      <c r="CR378" s="13"/>
      <c r="CS378" s="13"/>
      <c r="CT378" s="13"/>
      <c r="CU378" s="13"/>
      <c r="CV378" s="13"/>
      <c r="CW378" s="13"/>
      <c r="CX378" s="13"/>
      <c r="CY378" s="13"/>
      <c r="CZ378" s="13"/>
      <c r="DA378" s="13"/>
      <c r="DB378" s="13"/>
      <c r="DC378" s="13"/>
      <c r="DD378" s="13"/>
      <c r="DE378" s="13"/>
      <c r="DF378" s="13"/>
      <c r="DG378" s="13"/>
      <c r="DH378" s="13"/>
      <c r="DI378" s="13"/>
      <c r="DJ378" s="13"/>
      <c r="DK378" s="13"/>
      <c r="DL378" s="13"/>
      <c r="DM378" s="13"/>
      <c r="DN378" s="13"/>
      <c r="DO378" s="13"/>
      <c r="DP378" s="13"/>
      <c r="DQ378" s="13"/>
      <c r="DR378" s="13"/>
      <c r="DS378" s="13"/>
      <c r="DT378" s="13"/>
      <c r="DU378" s="13"/>
      <c r="DV378" s="13"/>
      <c r="DW378" s="13"/>
      <c r="DX378" s="13"/>
      <c r="DY378" s="13"/>
      <c r="DZ378" s="13"/>
      <c r="EA378" s="13"/>
    </row>
    <row r="379" spans="1:131" x14ac:dyDescent="0.4">
      <c r="A379" s="13"/>
      <c r="B379" s="13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3"/>
      <c r="AZ379" s="13"/>
      <c r="BA379" s="13"/>
      <c r="BB379" s="13"/>
      <c r="BC379" s="13"/>
      <c r="BD379" s="13"/>
      <c r="BE379" s="13"/>
      <c r="BF379" s="13"/>
      <c r="BG379" s="13"/>
      <c r="BH379" s="13"/>
      <c r="BI379" s="13"/>
      <c r="BJ379" s="13"/>
      <c r="BK379" s="13"/>
      <c r="BL379" s="13"/>
      <c r="BM379" s="13"/>
      <c r="BN379" s="13"/>
      <c r="BO379" s="13"/>
      <c r="BP379" s="13"/>
      <c r="BQ379" s="13"/>
      <c r="BR379" s="13"/>
      <c r="BS379" s="13"/>
      <c r="BT379" s="13"/>
      <c r="BU379" s="13"/>
      <c r="BV379" s="13"/>
      <c r="BW379" s="13"/>
      <c r="BX379" s="13"/>
      <c r="BY379" s="13"/>
      <c r="BZ379" s="13"/>
      <c r="CA379" s="13"/>
      <c r="CB379" s="13"/>
      <c r="CC379" s="13"/>
      <c r="CD379" s="13"/>
      <c r="CE379" s="13"/>
      <c r="CF379" s="13"/>
      <c r="CG379" s="13"/>
      <c r="CH379" s="13"/>
      <c r="CI379" s="13"/>
      <c r="CJ379" s="13"/>
      <c r="CK379" s="13"/>
      <c r="CL379" s="13"/>
      <c r="CM379" s="13"/>
      <c r="CN379" s="13"/>
      <c r="CO379" s="13"/>
      <c r="CP379" s="13"/>
      <c r="CQ379" s="13"/>
      <c r="CR379" s="13"/>
      <c r="CS379" s="13"/>
      <c r="CT379" s="13"/>
      <c r="CU379" s="13"/>
      <c r="CV379" s="13"/>
      <c r="CW379" s="13"/>
      <c r="CX379" s="13"/>
      <c r="CY379" s="13"/>
      <c r="CZ379" s="13"/>
      <c r="DA379" s="13"/>
      <c r="DB379" s="13"/>
      <c r="DC379" s="13"/>
      <c r="DD379" s="13"/>
      <c r="DE379" s="13"/>
      <c r="DF379" s="13"/>
      <c r="DG379" s="13"/>
      <c r="DH379" s="13"/>
      <c r="DI379" s="13"/>
      <c r="DJ379" s="13"/>
      <c r="DK379" s="13"/>
      <c r="DL379" s="13"/>
      <c r="DM379" s="13"/>
      <c r="DN379" s="13"/>
      <c r="DO379" s="13"/>
      <c r="DP379" s="13"/>
      <c r="DQ379" s="13"/>
      <c r="DR379" s="13"/>
      <c r="DS379" s="13"/>
      <c r="DT379" s="13"/>
      <c r="DU379" s="13"/>
      <c r="DV379" s="13"/>
      <c r="DW379" s="13"/>
      <c r="DX379" s="13"/>
      <c r="DY379" s="13"/>
      <c r="DZ379" s="13"/>
      <c r="EA379" s="13"/>
    </row>
    <row r="380" spans="1:131" x14ac:dyDescent="0.4">
      <c r="A380" s="13"/>
      <c r="B380" s="13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3"/>
      <c r="AZ380" s="13"/>
      <c r="BA380" s="13"/>
      <c r="BB380" s="13"/>
      <c r="BC380" s="13"/>
      <c r="BD380" s="13"/>
      <c r="BE380" s="13"/>
      <c r="BF380" s="13"/>
      <c r="BG380" s="13"/>
      <c r="BH380" s="13"/>
      <c r="BI380" s="13"/>
      <c r="BJ380" s="13"/>
      <c r="BK380" s="13"/>
      <c r="BL380" s="13"/>
      <c r="BM380" s="13"/>
      <c r="BN380" s="13"/>
      <c r="BO380" s="13"/>
      <c r="BP380" s="13"/>
      <c r="BQ380" s="13"/>
      <c r="BR380" s="13"/>
      <c r="BS380" s="13"/>
      <c r="BT380" s="13"/>
      <c r="BU380" s="13"/>
      <c r="BV380" s="13"/>
      <c r="BW380" s="13"/>
      <c r="BX380" s="13"/>
      <c r="BY380" s="13"/>
      <c r="BZ380" s="13"/>
      <c r="CA380" s="13"/>
      <c r="CB380" s="13"/>
      <c r="CC380" s="13"/>
      <c r="CD380" s="13"/>
      <c r="CE380" s="13"/>
      <c r="CF380" s="13"/>
      <c r="CG380" s="13"/>
      <c r="CH380" s="13"/>
      <c r="CI380" s="13"/>
      <c r="CJ380" s="13"/>
      <c r="CK380" s="13"/>
      <c r="CL380" s="13"/>
      <c r="CM380" s="13"/>
      <c r="CN380" s="13"/>
      <c r="CO380" s="13"/>
      <c r="CP380" s="13"/>
      <c r="CQ380" s="13"/>
      <c r="CR380" s="13"/>
      <c r="CS380" s="13"/>
      <c r="CT380" s="13"/>
      <c r="CU380" s="13"/>
      <c r="CV380" s="13"/>
      <c r="CW380" s="13"/>
      <c r="CX380" s="13"/>
      <c r="CY380" s="13"/>
      <c r="CZ380" s="13"/>
      <c r="DA380" s="13"/>
      <c r="DB380" s="13"/>
      <c r="DC380" s="13"/>
      <c r="DD380" s="13"/>
      <c r="DE380" s="13"/>
      <c r="DF380" s="13"/>
      <c r="DG380" s="13"/>
      <c r="DH380" s="13"/>
      <c r="DI380" s="13"/>
      <c r="DJ380" s="13"/>
      <c r="DK380" s="13"/>
      <c r="DL380" s="13"/>
      <c r="DM380" s="13"/>
      <c r="DN380" s="13"/>
      <c r="DO380" s="13"/>
      <c r="DP380" s="13"/>
      <c r="DQ380" s="13"/>
      <c r="DR380" s="13"/>
      <c r="DS380" s="13"/>
      <c r="DT380" s="13"/>
      <c r="DU380" s="13"/>
      <c r="DV380" s="13"/>
      <c r="DW380" s="13"/>
      <c r="DX380" s="13"/>
      <c r="DY380" s="13"/>
      <c r="DZ380" s="13"/>
      <c r="EA380" s="13"/>
    </row>
    <row r="381" spans="1:131" x14ac:dyDescent="0.4">
      <c r="A381" s="13"/>
      <c r="B381" s="13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3"/>
      <c r="AZ381" s="13"/>
      <c r="BA381" s="13"/>
      <c r="BB381" s="13"/>
      <c r="BC381" s="13"/>
      <c r="BD381" s="13"/>
      <c r="BE381" s="13"/>
      <c r="BF381" s="13"/>
      <c r="BG381" s="13"/>
      <c r="BH381" s="13"/>
      <c r="BI381" s="13"/>
      <c r="BJ381" s="13"/>
      <c r="BK381" s="13"/>
      <c r="BL381" s="13"/>
      <c r="BM381" s="13"/>
      <c r="BN381" s="13"/>
      <c r="BO381" s="13"/>
      <c r="BP381" s="13"/>
      <c r="BQ381" s="13"/>
      <c r="BR381" s="13"/>
      <c r="BS381" s="13"/>
      <c r="BT381" s="13"/>
      <c r="BU381" s="13"/>
      <c r="BV381" s="13"/>
      <c r="BW381" s="13"/>
      <c r="BX381" s="13"/>
      <c r="BY381" s="13"/>
      <c r="BZ381" s="13"/>
      <c r="CA381" s="13"/>
      <c r="CB381" s="13"/>
      <c r="CC381" s="13"/>
      <c r="CD381" s="13"/>
      <c r="CE381" s="13"/>
      <c r="CF381" s="13"/>
      <c r="CG381" s="13"/>
      <c r="CH381" s="13"/>
      <c r="CI381" s="13"/>
      <c r="CJ381" s="13"/>
      <c r="CK381" s="13"/>
      <c r="CL381" s="13"/>
      <c r="CM381" s="13"/>
      <c r="CN381" s="13"/>
      <c r="CO381" s="13"/>
      <c r="CP381" s="13"/>
      <c r="CQ381" s="13"/>
      <c r="CR381" s="13"/>
      <c r="CS381" s="13"/>
      <c r="CT381" s="13"/>
      <c r="CU381" s="13"/>
      <c r="CV381" s="13"/>
      <c r="CW381" s="13"/>
      <c r="CX381" s="13"/>
      <c r="CY381" s="13"/>
      <c r="CZ381" s="13"/>
      <c r="DA381" s="13"/>
      <c r="DB381" s="13"/>
      <c r="DC381" s="13"/>
      <c r="DD381" s="13"/>
      <c r="DE381" s="13"/>
      <c r="DF381" s="13"/>
      <c r="DG381" s="13"/>
      <c r="DH381" s="13"/>
      <c r="DI381" s="13"/>
      <c r="DJ381" s="13"/>
      <c r="DK381" s="13"/>
      <c r="DL381" s="13"/>
      <c r="DM381" s="13"/>
      <c r="DN381" s="13"/>
      <c r="DO381" s="13"/>
      <c r="DP381" s="13"/>
      <c r="DQ381" s="13"/>
      <c r="DR381" s="13"/>
      <c r="DS381" s="13"/>
      <c r="DT381" s="13"/>
      <c r="DU381" s="13"/>
      <c r="DV381" s="13"/>
      <c r="DW381" s="13"/>
      <c r="DX381" s="13"/>
      <c r="DY381" s="13"/>
      <c r="DZ381" s="13"/>
      <c r="EA381" s="13"/>
    </row>
    <row r="382" spans="1:131" x14ac:dyDescent="0.4">
      <c r="A382" s="13"/>
      <c r="B382" s="13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3"/>
      <c r="AZ382" s="13"/>
      <c r="BA382" s="13"/>
      <c r="BB382" s="13"/>
      <c r="BC382" s="13"/>
      <c r="BD382" s="13"/>
      <c r="BE382" s="13"/>
      <c r="BF382" s="13"/>
      <c r="BG382" s="13"/>
      <c r="BH382" s="13"/>
      <c r="BI382" s="13"/>
      <c r="BJ382" s="13"/>
      <c r="BK382" s="13"/>
      <c r="BL382" s="13"/>
      <c r="BM382" s="13"/>
      <c r="BN382" s="13"/>
      <c r="BO382" s="13"/>
      <c r="BP382" s="13"/>
      <c r="BQ382" s="13"/>
      <c r="BR382" s="13"/>
      <c r="BS382" s="13"/>
      <c r="BT382" s="13"/>
      <c r="BU382" s="13"/>
      <c r="BV382" s="13"/>
      <c r="BW382" s="13"/>
      <c r="BX382" s="13"/>
      <c r="BY382" s="13"/>
      <c r="BZ382" s="13"/>
      <c r="CA382" s="13"/>
      <c r="CB382" s="13"/>
      <c r="CC382" s="13"/>
      <c r="CD382" s="13"/>
      <c r="CE382" s="13"/>
      <c r="CF382" s="13"/>
      <c r="CG382" s="13"/>
      <c r="CH382" s="13"/>
      <c r="CI382" s="13"/>
      <c r="CJ382" s="13"/>
      <c r="CK382" s="13"/>
      <c r="CL382" s="13"/>
      <c r="CM382" s="13"/>
      <c r="CN382" s="13"/>
      <c r="CO382" s="13"/>
      <c r="CP382" s="13"/>
      <c r="CQ382" s="13"/>
      <c r="CR382" s="13"/>
      <c r="CS382" s="13"/>
      <c r="CT382" s="13"/>
      <c r="CU382" s="13"/>
      <c r="CV382" s="13"/>
      <c r="CW382" s="13"/>
      <c r="CX382" s="13"/>
      <c r="CY382" s="13"/>
      <c r="CZ382" s="13"/>
      <c r="DA382" s="13"/>
      <c r="DB382" s="13"/>
      <c r="DC382" s="13"/>
      <c r="DD382" s="13"/>
      <c r="DE382" s="13"/>
      <c r="DF382" s="13"/>
      <c r="DG382" s="13"/>
      <c r="DH382" s="13"/>
      <c r="DI382" s="13"/>
      <c r="DJ382" s="13"/>
      <c r="DK382" s="13"/>
      <c r="DL382" s="13"/>
      <c r="DM382" s="13"/>
      <c r="DN382" s="13"/>
      <c r="DO382" s="13"/>
      <c r="DP382" s="13"/>
      <c r="DQ382" s="13"/>
      <c r="DR382" s="13"/>
      <c r="DS382" s="13"/>
      <c r="DT382" s="13"/>
      <c r="DU382" s="13"/>
      <c r="DV382" s="13"/>
      <c r="DW382" s="13"/>
      <c r="DX382" s="13"/>
      <c r="DY382" s="13"/>
      <c r="DZ382" s="13"/>
      <c r="EA382" s="13"/>
    </row>
    <row r="383" spans="1:131" x14ac:dyDescent="0.4">
      <c r="A383" s="13"/>
      <c r="B383" s="13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3"/>
      <c r="AZ383" s="13"/>
      <c r="BA383" s="13"/>
      <c r="BB383" s="13"/>
      <c r="BC383" s="13"/>
      <c r="BD383" s="13"/>
      <c r="BE383" s="13"/>
      <c r="BF383" s="13"/>
      <c r="BG383" s="13"/>
      <c r="BH383" s="13"/>
      <c r="BI383" s="13"/>
      <c r="BJ383" s="13"/>
      <c r="BK383" s="13"/>
      <c r="BL383" s="13"/>
      <c r="BM383" s="13"/>
      <c r="BN383" s="13"/>
      <c r="BO383" s="13"/>
      <c r="BP383" s="13"/>
      <c r="BQ383" s="13"/>
      <c r="BR383" s="13"/>
      <c r="BS383" s="13"/>
      <c r="BT383" s="13"/>
      <c r="BU383" s="13"/>
      <c r="BV383" s="13"/>
      <c r="BW383" s="13"/>
      <c r="BX383" s="13"/>
      <c r="BY383" s="13"/>
      <c r="BZ383" s="13"/>
      <c r="CA383" s="13"/>
      <c r="CB383" s="13"/>
      <c r="CC383" s="13"/>
      <c r="CD383" s="13"/>
      <c r="CE383" s="13"/>
      <c r="CF383" s="13"/>
      <c r="CG383" s="13"/>
      <c r="CH383" s="13"/>
      <c r="CI383" s="13"/>
      <c r="CJ383" s="13"/>
      <c r="CK383" s="13"/>
      <c r="CL383" s="13"/>
      <c r="CM383" s="13"/>
      <c r="CN383" s="13"/>
      <c r="CO383" s="13"/>
      <c r="CP383" s="13"/>
      <c r="CQ383" s="13"/>
      <c r="CR383" s="13"/>
      <c r="CS383" s="13"/>
      <c r="CT383" s="13"/>
      <c r="CU383" s="13"/>
      <c r="CV383" s="13"/>
      <c r="CW383" s="13"/>
      <c r="CX383" s="13"/>
      <c r="CY383" s="13"/>
      <c r="CZ383" s="13"/>
      <c r="DA383" s="13"/>
      <c r="DB383" s="13"/>
      <c r="DC383" s="13"/>
      <c r="DD383" s="13"/>
      <c r="DE383" s="13"/>
      <c r="DF383" s="13"/>
      <c r="DG383" s="13"/>
      <c r="DH383" s="13"/>
      <c r="DI383" s="13"/>
      <c r="DJ383" s="13"/>
      <c r="DK383" s="13"/>
      <c r="DL383" s="13"/>
      <c r="DM383" s="13"/>
      <c r="DN383" s="13"/>
      <c r="DO383" s="13"/>
      <c r="DP383" s="13"/>
      <c r="DQ383" s="13"/>
      <c r="DR383" s="13"/>
      <c r="DS383" s="13"/>
      <c r="DT383" s="13"/>
      <c r="DU383" s="13"/>
      <c r="DV383" s="13"/>
      <c r="DW383" s="13"/>
      <c r="DX383" s="13"/>
      <c r="DY383" s="13"/>
      <c r="DZ383" s="13"/>
      <c r="EA383" s="13"/>
    </row>
    <row r="384" spans="1:131" x14ac:dyDescent="0.4">
      <c r="A384" s="13"/>
      <c r="B384" s="13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3"/>
      <c r="AZ384" s="13"/>
      <c r="BA384" s="13"/>
      <c r="BB384" s="13"/>
      <c r="BC384" s="13"/>
      <c r="BD384" s="13"/>
      <c r="BE384" s="13"/>
      <c r="BF384" s="13"/>
      <c r="BG384" s="13"/>
      <c r="BH384" s="13"/>
      <c r="BI384" s="13"/>
      <c r="BJ384" s="13"/>
      <c r="BK384" s="13"/>
      <c r="BL384" s="13"/>
      <c r="BM384" s="13"/>
      <c r="BN384" s="13"/>
      <c r="BO384" s="13"/>
      <c r="BP384" s="13"/>
      <c r="BQ384" s="13"/>
      <c r="BR384" s="13"/>
      <c r="BS384" s="13"/>
      <c r="BT384" s="13"/>
      <c r="BU384" s="13"/>
      <c r="BV384" s="13"/>
      <c r="BW384" s="13"/>
      <c r="BX384" s="13"/>
      <c r="BY384" s="13"/>
      <c r="BZ384" s="13"/>
      <c r="CA384" s="13"/>
      <c r="CB384" s="13"/>
      <c r="CC384" s="13"/>
      <c r="CD384" s="13"/>
      <c r="CE384" s="13"/>
      <c r="CF384" s="13"/>
      <c r="CG384" s="13"/>
      <c r="CH384" s="13"/>
      <c r="CI384" s="13"/>
      <c r="CJ384" s="13"/>
      <c r="CK384" s="13"/>
      <c r="CL384" s="13"/>
      <c r="CM384" s="13"/>
      <c r="CN384" s="13"/>
      <c r="CO384" s="13"/>
      <c r="CP384" s="13"/>
      <c r="CQ384" s="13"/>
      <c r="CR384" s="13"/>
      <c r="CS384" s="13"/>
      <c r="CT384" s="13"/>
      <c r="CU384" s="13"/>
      <c r="CV384" s="13"/>
      <c r="CW384" s="13"/>
      <c r="CX384" s="13"/>
      <c r="CY384" s="13"/>
      <c r="CZ384" s="13"/>
      <c r="DA384" s="13"/>
      <c r="DB384" s="13"/>
      <c r="DC384" s="13"/>
      <c r="DD384" s="13"/>
      <c r="DE384" s="13"/>
      <c r="DF384" s="13"/>
      <c r="DG384" s="13"/>
      <c r="DH384" s="13"/>
      <c r="DI384" s="13"/>
      <c r="DJ384" s="13"/>
      <c r="DK384" s="13"/>
      <c r="DL384" s="13"/>
      <c r="DM384" s="13"/>
      <c r="DN384" s="13"/>
      <c r="DO384" s="13"/>
      <c r="DP384" s="13"/>
      <c r="DQ384" s="13"/>
      <c r="DR384" s="13"/>
      <c r="DS384" s="13"/>
      <c r="DT384" s="13"/>
      <c r="DU384" s="13"/>
      <c r="DV384" s="13"/>
      <c r="DW384" s="13"/>
      <c r="DX384" s="13"/>
      <c r="DY384" s="13"/>
      <c r="DZ384" s="13"/>
      <c r="EA384" s="13"/>
    </row>
    <row r="385" spans="1:131" x14ac:dyDescent="0.4">
      <c r="A385" s="13"/>
      <c r="B385" s="13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3"/>
      <c r="AZ385" s="13"/>
      <c r="BA385" s="13"/>
      <c r="BB385" s="13"/>
      <c r="BC385" s="13"/>
      <c r="BD385" s="13"/>
      <c r="BE385" s="13"/>
      <c r="BF385" s="13"/>
      <c r="BG385" s="13"/>
      <c r="BH385" s="13"/>
      <c r="BI385" s="13"/>
      <c r="BJ385" s="13"/>
      <c r="BK385" s="13"/>
      <c r="BL385" s="13"/>
      <c r="BM385" s="13"/>
      <c r="BN385" s="13"/>
      <c r="BO385" s="13"/>
      <c r="BP385" s="13"/>
      <c r="BQ385" s="13"/>
      <c r="BR385" s="13"/>
      <c r="BS385" s="13"/>
      <c r="BT385" s="13"/>
      <c r="BU385" s="13"/>
      <c r="BV385" s="13"/>
      <c r="BW385" s="13"/>
      <c r="BX385" s="13"/>
      <c r="BY385" s="13"/>
      <c r="BZ385" s="13"/>
      <c r="CA385" s="13"/>
      <c r="CB385" s="13"/>
      <c r="CC385" s="13"/>
      <c r="CD385" s="13"/>
      <c r="CE385" s="13"/>
      <c r="CF385" s="13"/>
      <c r="CG385" s="13"/>
      <c r="CH385" s="13"/>
      <c r="CI385" s="13"/>
      <c r="CJ385" s="13"/>
      <c r="CK385" s="13"/>
      <c r="CL385" s="13"/>
      <c r="CM385" s="13"/>
      <c r="CN385" s="13"/>
      <c r="CO385" s="13"/>
      <c r="CP385" s="13"/>
      <c r="CQ385" s="13"/>
      <c r="CR385" s="13"/>
      <c r="CS385" s="13"/>
      <c r="CT385" s="13"/>
      <c r="CU385" s="13"/>
      <c r="CV385" s="13"/>
      <c r="CW385" s="13"/>
      <c r="CX385" s="13"/>
      <c r="CY385" s="13"/>
      <c r="CZ385" s="13"/>
      <c r="DA385" s="13"/>
      <c r="DB385" s="13"/>
      <c r="DC385" s="13"/>
      <c r="DD385" s="13"/>
      <c r="DE385" s="13"/>
      <c r="DF385" s="13"/>
      <c r="DG385" s="13"/>
      <c r="DH385" s="13"/>
      <c r="DI385" s="13"/>
      <c r="DJ385" s="13"/>
      <c r="DK385" s="13"/>
      <c r="DL385" s="13"/>
      <c r="DM385" s="13"/>
      <c r="DN385" s="13"/>
      <c r="DO385" s="13"/>
      <c r="DP385" s="13"/>
      <c r="DQ385" s="13"/>
      <c r="DR385" s="13"/>
      <c r="DS385" s="13"/>
      <c r="DT385" s="13"/>
      <c r="DU385" s="13"/>
      <c r="DV385" s="13"/>
      <c r="DW385" s="13"/>
      <c r="DX385" s="13"/>
      <c r="DY385" s="13"/>
      <c r="DZ385" s="13"/>
      <c r="EA385" s="13"/>
    </row>
    <row r="386" spans="1:131" x14ac:dyDescent="0.4">
      <c r="A386" s="13"/>
      <c r="B386" s="13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3"/>
      <c r="AZ386" s="13"/>
      <c r="BA386" s="13"/>
      <c r="BB386" s="13"/>
      <c r="BC386" s="13"/>
      <c r="BD386" s="13"/>
      <c r="BE386" s="13"/>
      <c r="BF386" s="13"/>
      <c r="BG386" s="13"/>
      <c r="BH386" s="13"/>
      <c r="BI386" s="13"/>
      <c r="BJ386" s="13"/>
      <c r="BK386" s="13"/>
      <c r="BL386" s="13"/>
      <c r="BM386" s="13"/>
      <c r="BN386" s="13"/>
      <c r="BO386" s="13"/>
      <c r="BP386" s="13"/>
      <c r="BQ386" s="13"/>
      <c r="BR386" s="13"/>
      <c r="BS386" s="13"/>
      <c r="BT386" s="13"/>
      <c r="BU386" s="13"/>
      <c r="BV386" s="13"/>
      <c r="BW386" s="13"/>
      <c r="BX386" s="13"/>
      <c r="BY386" s="13"/>
      <c r="BZ386" s="13"/>
      <c r="CA386" s="13"/>
      <c r="CB386" s="13"/>
      <c r="CC386" s="13"/>
      <c r="CD386" s="13"/>
      <c r="CE386" s="13"/>
      <c r="CF386" s="13"/>
      <c r="CG386" s="13"/>
      <c r="CH386" s="13"/>
      <c r="CI386" s="13"/>
      <c r="CJ386" s="13"/>
      <c r="CK386" s="13"/>
      <c r="CL386" s="13"/>
      <c r="CM386" s="13"/>
      <c r="CN386" s="13"/>
      <c r="CO386" s="13"/>
      <c r="CP386" s="13"/>
      <c r="CQ386" s="13"/>
      <c r="CR386" s="13"/>
      <c r="CS386" s="13"/>
      <c r="CT386" s="13"/>
      <c r="CU386" s="13"/>
      <c r="CV386" s="13"/>
      <c r="CW386" s="13"/>
      <c r="CX386" s="13"/>
      <c r="CY386" s="13"/>
      <c r="CZ386" s="13"/>
      <c r="DA386" s="13"/>
      <c r="DB386" s="13"/>
      <c r="DC386" s="13"/>
      <c r="DD386" s="13"/>
      <c r="DE386" s="13"/>
      <c r="DF386" s="13"/>
      <c r="DG386" s="13"/>
      <c r="DH386" s="13"/>
      <c r="DI386" s="13"/>
      <c r="DJ386" s="13"/>
      <c r="DK386" s="13"/>
      <c r="DL386" s="13"/>
      <c r="DM386" s="13"/>
      <c r="DN386" s="13"/>
      <c r="DO386" s="13"/>
      <c r="DP386" s="13"/>
      <c r="DQ386" s="13"/>
      <c r="DR386" s="13"/>
      <c r="DS386" s="13"/>
      <c r="DT386" s="13"/>
      <c r="DU386" s="13"/>
      <c r="DV386" s="13"/>
      <c r="DW386" s="13"/>
      <c r="DX386" s="13"/>
      <c r="DY386" s="13"/>
      <c r="DZ386" s="13"/>
      <c r="EA386" s="13"/>
    </row>
    <row r="387" spans="1:131" x14ac:dyDescent="0.4">
      <c r="A387" s="13"/>
      <c r="B387" s="13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3"/>
      <c r="AZ387" s="13"/>
      <c r="BA387" s="13"/>
      <c r="BB387" s="13"/>
      <c r="BC387" s="13"/>
      <c r="BD387" s="13"/>
      <c r="BE387" s="13"/>
      <c r="BF387" s="13"/>
      <c r="BG387" s="13"/>
      <c r="BH387" s="13"/>
      <c r="BI387" s="13"/>
      <c r="BJ387" s="13"/>
      <c r="BK387" s="13"/>
      <c r="BL387" s="13"/>
      <c r="BM387" s="13"/>
      <c r="BN387" s="13"/>
      <c r="BO387" s="13"/>
      <c r="BP387" s="13"/>
      <c r="BQ387" s="13"/>
      <c r="BR387" s="13"/>
      <c r="BS387" s="13"/>
      <c r="BT387" s="13"/>
      <c r="BU387" s="13"/>
      <c r="BV387" s="13"/>
      <c r="BW387" s="13"/>
      <c r="BX387" s="13"/>
      <c r="BY387" s="13"/>
      <c r="BZ387" s="13"/>
      <c r="CA387" s="13"/>
      <c r="CB387" s="13"/>
      <c r="CC387" s="13"/>
      <c r="CD387" s="13"/>
      <c r="CE387" s="13"/>
      <c r="CF387" s="13"/>
      <c r="CG387" s="13"/>
      <c r="CH387" s="13"/>
      <c r="CI387" s="13"/>
      <c r="CJ387" s="13"/>
      <c r="CK387" s="13"/>
      <c r="CL387" s="13"/>
      <c r="CM387" s="13"/>
      <c r="CN387" s="13"/>
      <c r="CO387" s="13"/>
      <c r="CP387" s="13"/>
      <c r="CQ387" s="13"/>
      <c r="CR387" s="13"/>
      <c r="CS387" s="13"/>
      <c r="CT387" s="13"/>
      <c r="CU387" s="13"/>
      <c r="CV387" s="13"/>
      <c r="CW387" s="13"/>
      <c r="CX387" s="13"/>
      <c r="CY387" s="13"/>
      <c r="CZ387" s="13"/>
      <c r="DA387" s="13"/>
      <c r="DB387" s="13"/>
      <c r="DC387" s="13"/>
      <c r="DD387" s="13"/>
      <c r="DE387" s="13"/>
      <c r="DF387" s="13"/>
      <c r="DG387" s="13"/>
      <c r="DH387" s="13"/>
      <c r="DI387" s="13"/>
      <c r="DJ387" s="13"/>
      <c r="DK387" s="13"/>
      <c r="DL387" s="13"/>
      <c r="DM387" s="13"/>
      <c r="DN387" s="13"/>
      <c r="DO387" s="13"/>
      <c r="DP387" s="13"/>
      <c r="DQ387" s="13"/>
      <c r="DR387" s="13"/>
      <c r="DS387" s="13"/>
      <c r="DT387" s="13"/>
      <c r="DU387" s="13"/>
      <c r="DV387" s="13"/>
      <c r="DW387" s="13"/>
      <c r="DX387" s="13"/>
      <c r="DY387" s="13"/>
      <c r="DZ387" s="13"/>
      <c r="EA387" s="13"/>
    </row>
    <row r="388" spans="1:131" x14ac:dyDescent="0.4">
      <c r="A388" s="13"/>
      <c r="B388" s="13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3"/>
      <c r="AZ388" s="13"/>
      <c r="BA388" s="13"/>
      <c r="BB388" s="13"/>
      <c r="BC388" s="13"/>
      <c r="BD388" s="13"/>
      <c r="BE388" s="13"/>
      <c r="BF388" s="13"/>
      <c r="BG388" s="13"/>
      <c r="BH388" s="13"/>
      <c r="BI388" s="13"/>
      <c r="BJ388" s="13"/>
      <c r="BK388" s="13"/>
      <c r="BL388" s="13"/>
      <c r="BM388" s="13"/>
      <c r="BN388" s="13"/>
      <c r="BO388" s="13"/>
      <c r="BP388" s="13"/>
      <c r="BQ388" s="13"/>
      <c r="BR388" s="13"/>
      <c r="BS388" s="13"/>
      <c r="BT388" s="13"/>
      <c r="BU388" s="13"/>
      <c r="BV388" s="13"/>
      <c r="BW388" s="13"/>
      <c r="BX388" s="13"/>
      <c r="BY388" s="13"/>
      <c r="BZ388" s="13"/>
      <c r="CA388" s="13"/>
      <c r="CB388" s="13"/>
      <c r="CC388" s="13"/>
      <c r="CD388" s="13"/>
      <c r="CE388" s="13"/>
      <c r="CF388" s="13"/>
      <c r="CG388" s="13"/>
      <c r="CH388" s="13"/>
      <c r="CI388" s="13"/>
      <c r="CJ388" s="13"/>
      <c r="CK388" s="13"/>
      <c r="CL388" s="13"/>
      <c r="CM388" s="13"/>
      <c r="CN388" s="13"/>
      <c r="CO388" s="13"/>
      <c r="CP388" s="13"/>
      <c r="CQ388" s="13"/>
      <c r="CR388" s="13"/>
      <c r="CS388" s="13"/>
      <c r="CT388" s="13"/>
      <c r="CU388" s="13"/>
      <c r="CV388" s="13"/>
      <c r="CW388" s="13"/>
      <c r="CX388" s="13"/>
      <c r="CY388" s="13"/>
      <c r="CZ388" s="13"/>
      <c r="DA388" s="13"/>
      <c r="DB388" s="13"/>
      <c r="DC388" s="13"/>
      <c r="DD388" s="13"/>
      <c r="DE388" s="13"/>
      <c r="DF388" s="13"/>
      <c r="DG388" s="13"/>
      <c r="DH388" s="13"/>
      <c r="DI388" s="13"/>
      <c r="DJ388" s="13"/>
      <c r="DK388" s="13"/>
      <c r="DL388" s="13"/>
      <c r="DM388" s="13"/>
      <c r="DN388" s="13"/>
      <c r="DO388" s="13"/>
      <c r="DP388" s="13"/>
      <c r="DQ388" s="13"/>
      <c r="DR388" s="13"/>
      <c r="DS388" s="13"/>
      <c r="DT388" s="13"/>
      <c r="DU388" s="13"/>
      <c r="DV388" s="13"/>
      <c r="DW388" s="13"/>
      <c r="DX388" s="13"/>
      <c r="DY388" s="13"/>
      <c r="DZ388" s="13"/>
      <c r="EA388" s="13"/>
    </row>
    <row r="389" spans="1:131" x14ac:dyDescent="0.4">
      <c r="A389" s="13"/>
      <c r="B389" s="13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3"/>
      <c r="AZ389" s="13"/>
      <c r="BA389" s="13"/>
      <c r="BB389" s="13"/>
      <c r="BC389" s="13"/>
      <c r="BD389" s="13"/>
      <c r="BE389" s="13"/>
      <c r="BF389" s="13"/>
      <c r="BG389" s="13"/>
      <c r="BH389" s="13"/>
      <c r="BI389" s="13"/>
      <c r="BJ389" s="13"/>
      <c r="BK389" s="13"/>
      <c r="BL389" s="13"/>
      <c r="BM389" s="13"/>
      <c r="BN389" s="13"/>
      <c r="BO389" s="13"/>
      <c r="BP389" s="13"/>
      <c r="BQ389" s="13"/>
      <c r="BR389" s="13"/>
      <c r="BS389" s="13"/>
      <c r="BT389" s="13"/>
      <c r="BU389" s="13"/>
      <c r="BV389" s="13"/>
      <c r="BW389" s="13"/>
      <c r="BX389" s="13"/>
      <c r="BY389" s="13"/>
      <c r="BZ389" s="13"/>
      <c r="CA389" s="13"/>
      <c r="CB389" s="13"/>
      <c r="CC389" s="13"/>
      <c r="CD389" s="13"/>
      <c r="CE389" s="13"/>
      <c r="CF389" s="13"/>
      <c r="CG389" s="13"/>
      <c r="CH389" s="13"/>
      <c r="CI389" s="13"/>
      <c r="CJ389" s="13"/>
      <c r="CK389" s="13"/>
      <c r="CL389" s="13"/>
      <c r="CM389" s="13"/>
      <c r="CN389" s="13"/>
      <c r="CO389" s="13"/>
      <c r="CP389" s="13"/>
      <c r="CQ389" s="13"/>
      <c r="CR389" s="13"/>
      <c r="CS389" s="13"/>
      <c r="CT389" s="13"/>
      <c r="CU389" s="13"/>
      <c r="CV389" s="13"/>
      <c r="CW389" s="13"/>
      <c r="CX389" s="13"/>
      <c r="CY389" s="13"/>
      <c r="CZ389" s="13"/>
      <c r="DA389" s="13"/>
      <c r="DB389" s="13"/>
      <c r="DC389" s="13"/>
      <c r="DD389" s="13"/>
      <c r="DE389" s="13"/>
      <c r="DF389" s="13"/>
      <c r="DG389" s="13"/>
      <c r="DH389" s="13"/>
      <c r="DI389" s="13"/>
      <c r="DJ389" s="13"/>
      <c r="DK389" s="13"/>
      <c r="DL389" s="13"/>
      <c r="DM389" s="13"/>
      <c r="DN389" s="13"/>
      <c r="DO389" s="13"/>
      <c r="DP389" s="13"/>
      <c r="DQ389" s="13"/>
      <c r="DR389" s="13"/>
      <c r="DS389" s="13"/>
      <c r="DT389" s="13"/>
      <c r="DU389" s="13"/>
      <c r="DV389" s="13"/>
      <c r="DW389" s="13"/>
      <c r="DX389" s="13"/>
      <c r="DY389" s="13"/>
      <c r="DZ389" s="13"/>
      <c r="EA389" s="13"/>
    </row>
    <row r="390" spans="1:131" x14ac:dyDescent="0.4">
      <c r="A390" s="13"/>
      <c r="B390" s="13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3"/>
      <c r="AZ390" s="13"/>
      <c r="BA390" s="13"/>
      <c r="BB390" s="13"/>
      <c r="BC390" s="13"/>
      <c r="BD390" s="13"/>
      <c r="BE390" s="13"/>
      <c r="BF390" s="13"/>
      <c r="BG390" s="13"/>
      <c r="BH390" s="13"/>
      <c r="BI390" s="13"/>
      <c r="BJ390" s="13"/>
      <c r="BK390" s="13"/>
      <c r="BL390" s="13"/>
      <c r="BM390" s="13"/>
      <c r="BN390" s="13"/>
      <c r="BO390" s="13"/>
      <c r="BP390" s="13"/>
      <c r="BQ390" s="13"/>
      <c r="BR390" s="13"/>
      <c r="BS390" s="13"/>
      <c r="BT390" s="13"/>
      <c r="BU390" s="13"/>
      <c r="BV390" s="13"/>
      <c r="BW390" s="13"/>
      <c r="BX390" s="13"/>
      <c r="BY390" s="13"/>
      <c r="BZ390" s="13"/>
      <c r="CA390" s="13"/>
      <c r="CB390" s="13"/>
      <c r="CC390" s="13"/>
      <c r="CD390" s="13"/>
      <c r="CE390" s="13"/>
      <c r="CF390" s="13"/>
      <c r="CG390" s="13"/>
      <c r="CH390" s="13"/>
      <c r="CI390" s="13"/>
      <c r="CJ390" s="13"/>
      <c r="CK390" s="13"/>
      <c r="CL390" s="13"/>
      <c r="CM390" s="13"/>
      <c r="CN390" s="13"/>
      <c r="CO390" s="13"/>
      <c r="CP390" s="13"/>
      <c r="CQ390" s="13"/>
      <c r="CR390" s="13"/>
      <c r="CS390" s="13"/>
      <c r="CT390" s="13"/>
      <c r="CU390" s="13"/>
      <c r="CV390" s="13"/>
      <c r="CW390" s="13"/>
      <c r="CX390" s="13"/>
      <c r="CY390" s="13"/>
      <c r="CZ390" s="13"/>
      <c r="DA390" s="13"/>
      <c r="DB390" s="13"/>
      <c r="DC390" s="13"/>
      <c r="DD390" s="13"/>
      <c r="DE390" s="13"/>
      <c r="DF390" s="13"/>
      <c r="DG390" s="13"/>
      <c r="DH390" s="13"/>
      <c r="DI390" s="13"/>
      <c r="DJ390" s="13"/>
      <c r="DK390" s="13"/>
      <c r="DL390" s="13"/>
      <c r="DM390" s="13"/>
      <c r="DN390" s="13"/>
      <c r="DO390" s="13"/>
      <c r="DP390" s="13"/>
      <c r="DQ390" s="13"/>
      <c r="DR390" s="13"/>
      <c r="DS390" s="13"/>
      <c r="DT390" s="13"/>
      <c r="DU390" s="13"/>
      <c r="DV390" s="13"/>
      <c r="DW390" s="13"/>
      <c r="DX390" s="13"/>
      <c r="DY390" s="13"/>
      <c r="DZ390" s="13"/>
      <c r="EA390" s="13"/>
    </row>
    <row r="391" spans="1:131" x14ac:dyDescent="0.4">
      <c r="A391" s="13"/>
      <c r="B391" s="13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3"/>
      <c r="AZ391" s="13"/>
      <c r="BA391" s="13"/>
      <c r="BB391" s="13"/>
      <c r="BC391" s="13"/>
      <c r="BD391" s="13"/>
      <c r="BE391" s="13"/>
      <c r="BF391" s="13"/>
      <c r="BG391" s="13"/>
      <c r="BH391" s="13"/>
      <c r="BI391" s="13"/>
      <c r="BJ391" s="13"/>
      <c r="BK391" s="13"/>
      <c r="BL391" s="13"/>
      <c r="BM391" s="13"/>
      <c r="BN391" s="13"/>
      <c r="BO391" s="13"/>
      <c r="BP391" s="13"/>
      <c r="BQ391" s="13"/>
      <c r="BR391" s="13"/>
      <c r="BS391" s="13"/>
      <c r="BT391" s="13"/>
      <c r="BU391" s="13"/>
      <c r="BV391" s="13"/>
      <c r="BW391" s="13"/>
      <c r="BX391" s="13"/>
      <c r="BY391" s="13"/>
      <c r="BZ391" s="13"/>
      <c r="CA391" s="13"/>
      <c r="CB391" s="13"/>
      <c r="CC391" s="13"/>
      <c r="CD391" s="13"/>
      <c r="CE391" s="13"/>
      <c r="CF391" s="13"/>
      <c r="CG391" s="13"/>
      <c r="CH391" s="13"/>
      <c r="CI391" s="13"/>
      <c r="CJ391" s="13"/>
      <c r="CK391" s="13"/>
      <c r="CL391" s="13"/>
      <c r="CM391" s="13"/>
      <c r="CN391" s="13"/>
      <c r="CO391" s="13"/>
      <c r="CP391" s="13"/>
      <c r="CQ391" s="13"/>
      <c r="CR391" s="13"/>
      <c r="CS391" s="13"/>
      <c r="CT391" s="13"/>
      <c r="CU391" s="13"/>
      <c r="CV391" s="13"/>
      <c r="CW391" s="13"/>
      <c r="CX391" s="13"/>
      <c r="CY391" s="13"/>
      <c r="CZ391" s="13"/>
      <c r="DA391" s="13"/>
      <c r="DB391" s="13"/>
      <c r="DC391" s="13"/>
      <c r="DD391" s="13"/>
      <c r="DE391" s="13"/>
      <c r="DF391" s="13"/>
      <c r="DG391" s="13"/>
      <c r="DH391" s="13"/>
      <c r="DI391" s="13"/>
      <c r="DJ391" s="13"/>
      <c r="DK391" s="13"/>
      <c r="DL391" s="13"/>
      <c r="DM391" s="13"/>
      <c r="DN391" s="13"/>
      <c r="DO391" s="13"/>
      <c r="DP391" s="13"/>
      <c r="DQ391" s="13"/>
      <c r="DR391" s="13"/>
      <c r="DS391" s="13"/>
      <c r="DT391" s="13"/>
      <c r="DU391" s="13"/>
      <c r="DV391" s="13"/>
      <c r="DW391" s="13"/>
      <c r="DX391" s="13"/>
      <c r="DY391" s="13"/>
      <c r="DZ391" s="13"/>
      <c r="EA391" s="13"/>
    </row>
    <row r="392" spans="1:131" x14ac:dyDescent="0.4">
      <c r="A392" s="13"/>
      <c r="B392" s="13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3"/>
      <c r="AZ392" s="13"/>
      <c r="BA392" s="13"/>
      <c r="BB392" s="13"/>
      <c r="BC392" s="13"/>
      <c r="BD392" s="13"/>
      <c r="BE392" s="13"/>
      <c r="BF392" s="13"/>
      <c r="BG392" s="13"/>
      <c r="BH392" s="13"/>
      <c r="BI392" s="13"/>
      <c r="BJ392" s="13"/>
      <c r="BK392" s="13"/>
      <c r="BL392" s="13"/>
      <c r="BM392" s="13"/>
      <c r="BN392" s="13"/>
      <c r="BO392" s="13"/>
      <c r="BP392" s="13"/>
      <c r="BQ392" s="13"/>
      <c r="BR392" s="13"/>
      <c r="BS392" s="13"/>
      <c r="BT392" s="13"/>
      <c r="BU392" s="13"/>
      <c r="BV392" s="13"/>
      <c r="BW392" s="13"/>
      <c r="BX392" s="13"/>
      <c r="BY392" s="13"/>
      <c r="BZ392" s="13"/>
      <c r="CA392" s="13"/>
      <c r="CB392" s="13"/>
      <c r="CC392" s="13"/>
      <c r="CD392" s="13"/>
      <c r="CE392" s="13"/>
      <c r="CF392" s="13"/>
      <c r="CG392" s="13"/>
      <c r="CH392" s="13"/>
      <c r="CI392" s="13"/>
      <c r="CJ392" s="13"/>
      <c r="CK392" s="13"/>
      <c r="CL392" s="13"/>
      <c r="CM392" s="13"/>
      <c r="CN392" s="13"/>
      <c r="CO392" s="13"/>
      <c r="CP392" s="13"/>
      <c r="CQ392" s="13"/>
      <c r="CR392" s="13"/>
      <c r="CS392" s="13"/>
      <c r="CT392" s="13"/>
      <c r="CU392" s="13"/>
      <c r="CV392" s="13"/>
      <c r="CW392" s="13"/>
      <c r="CX392" s="13"/>
      <c r="CY392" s="13"/>
      <c r="CZ392" s="13"/>
      <c r="DA392" s="13"/>
      <c r="DB392" s="13"/>
      <c r="DC392" s="13"/>
      <c r="DD392" s="13"/>
      <c r="DE392" s="13"/>
      <c r="DF392" s="13"/>
      <c r="DG392" s="13"/>
      <c r="DH392" s="13"/>
      <c r="DI392" s="13"/>
      <c r="DJ392" s="13"/>
      <c r="DK392" s="13"/>
      <c r="DL392" s="13"/>
      <c r="DM392" s="13"/>
      <c r="DN392" s="13"/>
      <c r="DO392" s="13"/>
      <c r="DP392" s="13"/>
      <c r="DQ392" s="13"/>
      <c r="DR392" s="13"/>
      <c r="DS392" s="13"/>
      <c r="DT392" s="13"/>
      <c r="DU392" s="13"/>
      <c r="DV392" s="13"/>
      <c r="DW392" s="13"/>
      <c r="DX392" s="13"/>
      <c r="DY392" s="13"/>
      <c r="DZ392" s="13"/>
      <c r="EA392" s="13"/>
    </row>
    <row r="393" spans="1:131" x14ac:dyDescent="0.4">
      <c r="A393" s="13"/>
      <c r="B393" s="13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3"/>
      <c r="AZ393" s="13"/>
      <c r="BA393" s="13"/>
      <c r="BB393" s="13"/>
      <c r="BC393" s="13"/>
      <c r="BD393" s="13"/>
      <c r="BE393" s="13"/>
      <c r="BF393" s="13"/>
      <c r="BG393" s="13"/>
      <c r="BH393" s="13"/>
      <c r="BI393" s="13"/>
      <c r="BJ393" s="13"/>
      <c r="BK393" s="13"/>
      <c r="BL393" s="13"/>
      <c r="BM393" s="13"/>
      <c r="BN393" s="13"/>
      <c r="BO393" s="13"/>
      <c r="BP393" s="13"/>
      <c r="BQ393" s="13"/>
      <c r="BR393" s="13"/>
      <c r="BS393" s="13"/>
      <c r="BT393" s="13"/>
      <c r="BU393" s="13"/>
      <c r="BV393" s="13"/>
      <c r="BW393" s="13"/>
      <c r="BX393" s="13"/>
      <c r="BY393" s="13"/>
      <c r="BZ393" s="13"/>
      <c r="CA393" s="13"/>
      <c r="CB393" s="13"/>
      <c r="CC393" s="13"/>
      <c r="CD393" s="13"/>
      <c r="CE393" s="13"/>
      <c r="CF393" s="13"/>
      <c r="CG393" s="13"/>
      <c r="CH393" s="13"/>
      <c r="CI393" s="13"/>
      <c r="CJ393" s="13"/>
      <c r="CK393" s="13"/>
      <c r="CL393" s="13"/>
      <c r="CM393" s="13"/>
      <c r="CN393" s="13"/>
      <c r="CO393" s="13"/>
      <c r="CP393" s="13"/>
      <c r="CQ393" s="13"/>
      <c r="CR393" s="13"/>
      <c r="CS393" s="13"/>
      <c r="CT393" s="13"/>
      <c r="CU393" s="13"/>
      <c r="CV393" s="13"/>
      <c r="CW393" s="13"/>
      <c r="CX393" s="13"/>
      <c r="CY393" s="13"/>
      <c r="CZ393" s="13"/>
      <c r="DA393" s="13"/>
      <c r="DB393" s="13"/>
      <c r="DC393" s="13"/>
      <c r="DD393" s="13"/>
      <c r="DE393" s="13"/>
      <c r="DF393" s="13"/>
      <c r="DG393" s="13"/>
      <c r="DH393" s="13"/>
      <c r="DI393" s="13"/>
      <c r="DJ393" s="13"/>
      <c r="DK393" s="13"/>
      <c r="DL393" s="13"/>
      <c r="DM393" s="13"/>
      <c r="DN393" s="13"/>
      <c r="DO393" s="13"/>
      <c r="DP393" s="13"/>
      <c r="DQ393" s="13"/>
      <c r="DR393" s="13"/>
      <c r="DS393" s="13"/>
      <c r="DT393" s="13"/>
      <c r="DU393" s="13"/>
      <c r="DV393" s="13"/>
      <c r="DW393" s="13"/>
      <c r="DX393" s="13"/>
      <c r="DY393" s="13"/>
      <c r="DZ393" s="13"/>
      <c r="EA393" s="13"/>
    </row>
    <row r="394" spans="1:131" x14ac:dyDescent="0.4">
      <c r="A394" s="13"/>
      <c r="B394" s="13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3"/>
      <c r="AZ394" s="13"/>
      <c r="BA394" s="13"/>
      <c r="BB394" s="13"/>
      <c r="BC394" s="13"/>
      <c r="BD394" s="13"/>
      <c r="BE394" s="13"/>
      <c r="BF394" s="13"/>
      <c r="BG394" s="13"/>
      <c r="BH394" s="13"/>
      <c r="BI394" s="13"/>
      <c r="BJ394" s="13"/>
      <c r="BK394" s="13"/>
      <c r="BL394" s="13"/>
      <c r="BM394" s="13"/>
      <c r="BN394" s="13"/>
      <c r="BO394" s="13"/>
      <c r="BP394" s="13"/>
      <c r="BQ394" s="13"/>
      <c r="BR394" s="13"/>
      <c r="BS394" s="13"/>
      <c r="BT394" s="13"/>
      <c r="BU394" s="13"/>
      <c r="BV394" s="13"/>
      <c r="BW394" s="13"/>
      <c r="BX394" s="13"/>
      <c r="BY394" s="13"/>
      <c r="BZ394" s="13"/>
      <c r="CA394" s="13"/>
      <c r="CB394" s="13"/>
      <c r="CC394" s="13"/>
      <c r="CD394" s="13"/>
      <c r="CE394" s="13"/>
      <c r="CF394" s="13"/>
      <c r="CG394" s="13"/>
      <c r="CH394" s="13"/>
      <c r="CI394" s="13"/>
      <c r="CJ394" s="13"/>
      <c r="CK394" s="13"/>
      <c r="CL394" s="13"/>
      <c r="CM394" s="13"/>
      <c r="CN394" s="13"/>
      <c r="CO394" s="13"/>
      <c r="CP394" s="13"/>
      <c r="CQ394" s="13"/>
      <c r="CR394" s="13"/>
      <c r="CS394" s="13"/>
      <c r="CT394" s="13"/>
      <c r="CU394" s="13"/>
      <c r="CV394" s="13"/>
      <c r="CW394" s="13"/>
      <c r="CX394" s="13"/>
      <c r="CY394" s="13"/>
      <c r="CZ394" s="13"/>
      <c r="DA394" s="13"/>
      <c r="DB394" s="13"/>
      <c r="DC394" s="13"/>
      <c r="DD394" s="13"/>
      <c r="DE394" s="13"/>
      <c r="DF394" s="13"/>
      <c r="DG394" s="13"/>
      <c r="DH394" s="13"/>
      <c r="DI394" s="13"/>
      <c r="DJ394" s="13"/>
      <c r="DK394" s="13"/>
      <c r="DL394" s="13"/>
      <c r="DM394" s="13"/>
      <c r="DN394" s="13"/>
      <c r="DO394" s="13"/>
      <c r="DP394" s="13"/>
      <c r="DQ394" s="13"/>
      <c r="DR394" s="13"/>
      <c r="DS394" s="13"/>
      <c r="DT394" s="13"/>
      <c r="DU394" s="13"/>
      <c r="DV394" s="13"/>
      <c r="DW394" s="13"/>
      <c r="DX394" s="13"/>
      <c r="DY394" s="13"/>
      <c r="DZ394" s="13"/>
      <c r="EA394" s="13"/>
    </row>
    <row r="395" spans="1:131" x14ac:dyDescent="0.4">
      <c r="A395" s="13"/>
      <c r="B395" s="13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3"/>
      <c r="AZ395" s="13"/>
      <c r="BA395" s="13"/>
      <c r="BB395" s="13"/>
      <c r="BC395" s="13"/>
      <c r="BD395" s="13"/>
      <c r="BE395" s="13"/>
      <c r="BF395" s="13"/>
      <c r="BG395" s="13"/>
      <c r="BH395" s="13"/>
      <c r="BI395" s="13"/>
      <c r="BJ395" s="13"/>
      <c r="BK395" s="13"/>
      <c r="BL395" s="13"/>
      <c r="BM395" s="13"/>
      <c r="BN395" s="13"/>
      <c r="BO395" s="13"/>
      <c r="BP395" s="13"/>
      <c r="BQ395" s="13"/>
      <c r="BR395" s="13"/>
      <c r="BS395" s="13"/>
      <c r="BT395" s="13"/>
      <c r="BU395" s="13"/>
      <c r="BV395" s="13"/>
      <c r="BW395" s="13"/>
      <c r="BX395" s="13"/>
      <c r="BY395" s="13"/>
      <c r="BZ395" s="13"/>
      <c r="CA395" s="13"/>
      <c r="CB395" s="13"/>
      <c r="CC395" s="13"/>
      <c r="CD395" s="13"/>
      <c r="CE395" s="13"/>
      <c r="CF395" s="13"/>
      <c r="CG395" s="13"/>
      <c r="CH395" s="13"/>
      <c r="CI395" s="13"/>
      <c r="CJ395" s="13"/>
      <c r="CK395" s="13"/>
      <c r="CL395" s="13"/>
      <c r="CM395" s="13"/>
      <c r="CN395" s="13"/>
      <c r="CO395" s="13"/>
      <c r="CP395" s="13"/>
      <c r="CQ395" s="13"/>
      <c r="CR395" s="13"/>
      <c r="CS395" s="13"/>
      <c r="CT395" s="13"/>
      <c r="CU395" s="13"/>
      <c r="CV395" s="13"/>
      <c r="CW395" s="13"/>
      <c r="CX395" s="13"/>
      <c r="CY395" s="13"/>
      <c r="CZ395" s="13"/>
      <c r="DA395" s="13"/>
      <c r="DB395" s="13"/>
      <c r="DC395" s="13"/>
      <c r="DD395" s="13"/>
      <c r="DE395" s="13"/>
      <c r="DF395" s="13"/>
      <c r="DG395" s="13"/>
      <c r="DH395" s="13"/>
      <c r="DI395" s="13"/>
      <c r="DJ395" s="13"/>
      <c r="DK395" s="13"/>
      <c r="DL395" s="13"/>
      <c r="DM395" s="13"/>
      <c r="DN395" s="13"/>
      <c r="DO395" s="13"/>
      <c r="DP395" s="13"/>
      <c r="DQ395" s="13"/>
      <c r="DR395" s="13"/>
      <c r="DS395" s="13"/>
      <c r="DT395" s="13"/>
      <c r="DU395" s="13"/>
      <c r="DV395" s="13"/>
      <c r="DW395" s="13"/>
      <c r="DX395" s="13"/>
      <c r="DY395" s="13"/>
      <c r="DZ395" s="13"/>
      <c r="EA395" s="13"/>
    </row>
    <row r="396" spans="1:131" x14ac:dyDescent="0.4">
      <c r="A396" s="13"/>
      <c r="B396" s="13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3"/>
      <c r="AZ396" s="13"/>
      <c r="BA396" s="13"/>
      <c r="BB396" s="13"/>
      <c r="BC396" s="13"/>
      <c r="BD396" s="13"/>
      <c r="BE396" s="13"/>
      <c r="BF396" s="13"/>
      <c r="BG396" s="13"/>
      <c r="BH396" s="13"/>
      <c r="BI396" s="13"/>
      <c r="BJ396" s="13"/>
      <c r="BK396" s="13"/>
      <c r="BL396" s="13"/>
      <c r="BM396" s="13"/>
      <c r="BN396" s="13"/>
      <c r="BO396" s="13"/>
      <c r="BP396" s="13"/>
      <c r="BQ396" s="13"/>
      <c r="BR396" s="13"/>
      <c r="BS396" s="13"/>
      <c r="BT396" s="13"/>
      <c r="BU396" s="13"/>
      <c r="BV396" s="13"/>
      <c r="BW396" s="13"/>
      <c r="BX396" s="13"/>
      <c r="BY396" s="13"/>
      <c r="BZ396" s="13"/>
      <c r="CA396" s="13"/>
      <c r="CB396" s="13"/>
      <c r="CC396" s="13"/>
      <c r="CD396" s="13"/>
      <c r="CE396" s="13"/>
      <c r="CF396" s="13"/>
      <c r="CG396" s="13"/>
      <c r="CH396" s="13"/>
      <c r="CI396" s="13"/>
      <c r="CJ396" s="13"/>
      <c r="CK396" s="13"/>
      <c r="CL396" s="13"/>
      <c r="CM396" s="13"/>
      <c r="CN396" s="13"/>
      <c r="CO396" s="13"/>
      <c r="CP396" s="13"/>
      <c r="CQ396" s="13"/>
      <c r="CR396" s="13"/>
      <c r="CS396" s="13"/>
      <c r="CT396" s="13"/>
      <c r="CU396" s="13"/>
      <c r="CV396" s="13"/>
      <c r="CW396" s="13"/>
      <c r="CX396" s="13"/>
      <c r="CY396" s="13"/>
      <c r="CZ396" s="13"/>
      <c r="DA396" s="13"/>
      <c r="DB396" s="13"/>
      <c r="DC396" s="13"/>
      <c r="DD396" s="13"/>
      <c r="DE396" s="13"/>
      <c r="DF396" s="13"/>
      <c r="DG396" s="13"/>
      <c r="DH396" s="13"/>
      <c r="DI396" s="13"/>
      <c r="DJ396" s="13"/>
      <c r="DK396" s="13"/>
      <c r="DL396" s="13"/>
      <c r="DM396" s="13"/>
      <c r="DN396" s="13"/>
      <c r="DO396" s="13"/>
      <c r="DP396" s="13"/>
      <c r="DQ396" s="13"/>
      <c r="DR396" s="13"/>
      <c r="DS396" s="13"/>
      <c r="DT396" s="13"/>
      <c r="DU396" s="13"/>
      <c r="DV396" s="13"/>
      <c r="DW396" s="13"/>
      <c r="DX396" s="13"/>
      <c r="DY396" s="13"/>
      <c r="DZ396" s="13"/>
      <c r="EA396" s="13"/>
    </row>
    <row r="397" spans="1:131" x14ac:dyDescent="0.4">
      <c r="A397" s="13"/>
      <c r="B397" s="13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3"/>
      <c r="AZ397" s="13"/>
      <c r="BA397" s="13"/>
      <c r="BB397" s="13"/>
      <c r="BC397" s="13"/>
      <c r="BD397" s="13"/>
      <c r="BE397" s="13"/>
      <c r="BF397" s="13"/>
      <c r="BG397" s="13"/>
      <c r="BH397" s="13"/>
      <c r="BI397" s="13"/>
      <c r="BJ397" s="13"/>
      <c r="BK397" s="13"/>
      <c r="BL397" s="13"/>
      <c r="BM397" s="13"/>
      <c r="BN397" s="13"/>
      <c r="BO397" s="13"/>
      <c r="BP397" s="13"/>
      <c r="BQ397" s="13"/>
      <c r="BR397" s="13"/>
      <c r="BS397" s="13"/>
      <c r="BT397" s="13"/>
      <c r="BU397" s="13"/>
      <c r="BV397" s="13"/>
      <c r="BW397" s="13"/>
      <c r="BX397" s="13"/>
      <c r="BY397" s="13"/>
      <c r="BZ397" s="13"/>
      <c r="CA397" s="13"/>
      <c r="CB397" s="13"/>
      <c r="CC397" s="13"/>
      <c r="CD397" s="13"/>
      <c r="CE397" s="13"/>
      <c r="CF397" s="13"/>
      <c r="CG397" s="13"/>
      <c r="CH397" s="13"/>
      <c r="CI397" s="13"/>
      <c r="CJ397" s="13"/>
      <c r="CK397" s="13"/>
      <c r="CL397" s="13"/>
      <c r="CM397" s="13"/>
      <c r="CN397" s="13"/>
      <c r="CO397" s="13"/>
      <c r="CP397" s="13"/>
      <c r="CQ397" s="13"/>
      <c r="CR397" s="13"/>
      <c r="CS397" s="13"/>
      <c r="CT397" s="13"/>
      <c r="CU397" s="13"/>
      <c r="CV397" s="13"/>
      <c r="CW397" s="13"/>
      <c r="CX397" s="13"/>
      <c r="CY397" s="13"/>
      <c r="CZ397" s="13"/>
      <c r="DA397" s="13"/>
      <c r="DB397" s="13"/>
      <c r="DC397" s="13"/>
      <c r="DD397" s="13"/>
      <c r="DE397" s="13"/>
      <c r="DF397" s="13"/>
      <c r="DG397" s="13"/>
      <c r="DH397" s="13"/>
      <c r="DI397" s="13"/>
      <c r="DJ397" s="13"/>
      <c r="DK397" s="13"/>
      <c r="DL397" s="13"/>
      <c r="DM397" s="13"/>
      <c r="DN397" s="13"/>
      <c r="DO397" s="13"/>
      <c r="DP397" s="13"/>
      <c r="DQ397" s="13"/>
      <c r="DR397" s="13"/>
      <c r="DS397" s="13"/>
      <c r="DT397" s="13"/>
      <c r="DU397" s="13"/>
      <c r="DV397" s="13"/>
      <c r="DW397" s="13"/>
      <c r="DX397" s="13"/>
      <c r="DY397" s="13"/>
      <c r="DZ397" s="13"/>
      <c r="EA397" s="13"/>
    </row>
    <row r="398" spans="1:131" x14ac:dyDescent="0.4">
      <c r="A398" s="13"/>
      <c r="B398" s="13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3"/>
      <c r="AZ398" s="13"/>
      <c r="BA398" s="13"/>
      <c r="BB398" s="13"/>
      <c r="BC398" s="13"/>
      <c r="BD398" s="13"/>
      <c r="BE398" s="13"/>
      <c r="BF398" s="13"/>
      <c r="BG398" s="13"/>
      <c r="BH398" s="13"/>
      <c r="BI398" s="13"/>
      <c r="BJ398" s="13"/>
      <c r="BK398" s="13"/>
      <c r="BL398" s="13"/>
      <c r="BM398" s="13"/>
      <c r="BN398" s="13"/>
      <c r="BO398" s="13"/>
      <c r="BP398" s="13"/>
      <c r="BQ398" s="13"/>
      <c r="BR398" s="13"/>
      <c r="BS398" s="13"/>
      <c r="BT398" s="13"/>
      <c r="BU398" s="13"/>
      <c r="BV398" s="13"/>
      <c r="BW398" s="13"/>
      <c r="BX398" s="13"/>
      <c r="BY398" s="13"/>
      <c r="BZ398" s="13"/>
      <c r="CA398" s="13"/>
      <c r="CB398" s="13"/>
      <c r="CC398" s="13"/>
      <c r="CD398" s="13"/>
      <c r="CE398" s="13"/>
      <c r="CF398" s="13"/>
      <c r="CG398" s="13"/>
      <c r="CH398" s="13"/>
      <c r="CI398" s="13"/>
      <c r="CJ398" s="13"/>
      <c r="CK398" s="13"/>
      <c r="CL398" s="13"/>
      <c r="CM398" s="13"/>
      <c r="CN398" s="13"/>
      <c r="CO398" s="13"/>
      <c r="CP398" s="13"/>
      <c r="CQ398" s="13"/>
      <c r="CR398" s="13"/>
      <c r="CS398" s="13"/>
      <c r="CT398" s="13"/>
      <c r="CU398" s="13"/>
      <c r="CV398" s="13"/>
      <c r="CW398" s="13"/>
      <c r="CX398" s="13"/>
      <c r="CY398" s="13"/>
      <c r="CZ398" s="13"/>
      <c r="DA398" s="13"/>
      <c r="DB398" s="13"/>
      <c r="DC398" s="13"/>
      <c r="DD398" s="13"/>
      <c r="DE398" s="13"/>
      <c r="DF398" s="13"/>
      <c r="DG398" s="13"/>
      <c r="DH398" s="13"/>
      <c r="DI398" s="13"/>
      <c r="DJ398" s="13"/>
      <c r="DK398" s="13"/>
      <c r="DL398" s="13"/>
      <c r="DM398" s="13"/>
      <c r="DN398" s="13"/>
      <c r="DO398" s="13"/>
      <c r="DP398" s="13"/>
      <c r="DQ398" s="13"/>
      <c r="DR398" s="13"/>
      <c r="DS398" s="13"/>
      <c r="DT398" s="13"/>
      <c r="DU398" s="13"/>
      <c r="DV398" s="13"/>
      <c r="DW398" s="13"/>
      <c r="DX398" s="13"/>
      <c r="DY398" s="13"/>
      <c r="DZ398" s="13"/>
      <c r="EA398" s="13"/>
    </row>
    <row r="399" spans="1:131" x14ac:dyDescent="0.4">
      <c r="A399" s="13"/>
      <c r="B399" s="13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3"/>
      <c r="AZ399" s="13"/>
      <c r="BA399" s="13"/>
      <c r="BB399" s="13"/>
      <c r="BC399" s="13"/>
      <c r="BD399" s="13"/>
      <c r="BE399" s="13"/>
      <c r="BF399" s="13"/>
      <c r="BG399" s="13"/>
      <c r="BH399" s="13"/>
      <c r="BI399" s="13"/>
      <c r="BJ399" s="13"/>
      <c r="BK399" s="13"/>
      <c r="BL399" s="13"/>
      <c r="BM399" s="13"/>
      <c r="BN399" s="13"/>
      <c r="BO399" s="13"/>
      <c r="BP399" s="13"/>
      <c r="BQ399" s="13"/>
      <c r="BR399" s="13"/>
      <c r="BS399" s="13"/>
      <c r="BT399" s="13"/>
      <c r="BU399" s="13"/>
      <c r="BV399" s="13"/>
      <c r="BW399" s="13"/>
      <c r="BX399" s="13"/>
      <c r="BY399" s="13"/>
      <c r="BZ399" s="13"/>
      <c r="CA399" s="13"/>
      <c r="CB399" s="13"/>
      <c r="CC399" s="13"/>
      <c r="CD399" s="13"/>
      <c r="CE399" s="13"/>
      <c r="CF399" s="13"/>
      <c r="CG399" s="13"/>
      <c r="CH399" s="13"/>
      <c r="CI399" s="13"/>
      <c r="CJ399" s="13"/>
      <c r="CK399" s="13"/>
      <c r="CL399" s="13"/>
      <c r="CM399" s="13"/>
      <c r="CN399" s="13"/>
      <c r="CO399" s="13"/>
      <c r="CP399" s="13"/>
      <c r="CQ399" s="13"/>
      <c r="CR399" s="13"/>
      <c r="CS399" s="13"/>
      <c r="CT399" s="13"/>
      <c r="CU399" s="13"/>
      <c r="CV399" s="13"/>
      <c r="CW399" s="13"/>
      <c r="CX399" s="13"/>
      <c r="CY399" s="13"/>
      <c r="CZ399" s="13"/>
      <c r="DA399" s="13"/>
      <c r="DB399" s="13"/>
      <c r="DC399" s="13"/>
      <c r="DD399" s="13"/>
      <c r="DE399" s="13"/>
      <c r="DF399" s="13"/>
      <c r="DG399" s="13"/>
      <c r="DH399" s="13"/>
      <c r="DI399" s="13"/>
      <c r="DJ399" s="13"/>
      <c r="DK399" s="13"/>
      <c r="DL399" s="13"/>
      <c r="DM399" s="13"/>
      <c r="DN399" s="13"/>
      <c r="DO399" s="13"/>
      <c r="DP399" s="13"/>
      <c r="DQ399" s="13"/>
      <c r="DR399" s="13"/>
      <c r="DS399" s="13"/>
      <c r="DT399" s="13"/>
      <c r="DU399" s="13"/>
      <c r="DV399" s="13"/>
      <c r="DW399" s="13"/>
      <c r="DX399" s="13"/>
      <c r="DY399" s="13"/>
      <c r="DZ399" s="13"/>
      <c r="EA399" s="13"/>
    </row>
    <row r="400" spans="1:131" x14ac:dyDescent="0.4">
      <c r="A400" s="13"/>
      <c r="B400" s="13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3"/>
      <c r="AZ400" s="13"/>
      <c r="BA400" s="13"/>
      <c r="BB400" s="13"/>
      <c r="BC400" s="13"/>
      <c r="BD400" s="13"/>
      <c r="BE400" s="13"/>
      <c r="BF400" s="13"/>
      <c r="BG400" s="13"/>
      <c r="BH400" s="13"/>
      <c r="BI400" s="13"/>
      <c r="BJ400" s="13"/>
      <c r="BK400" s="13"/>
      <c r="BL400" s="13"/>
      <c r="BM400" s="13"/>
      <c r="BN400" s="13"/>
      <c r="BO400" s="13"/>
      <c r="BP400" s="13"/>
      <c r="BQ400" s="13"/>
      <c r="BR400" s="13"/>
      <c r="BS400" s="13"/>
      <c r="BT400" s="13"/>
      <c r="BU400" s="13"/>
      <c r="BV400" s="13"/>
      <c r="BW400" s="13"/>
      <c r="BX400" s="13"/>
      <c r="BY400" s="13"/>
      <c r="BZ400" s="13"/>
      <c r="CA400" s="13"/>
      <c r="CB400" s="13"/>
      <c r="CC400" s="13"/>
      <c r="CD400" s="13"/>
      <c r="CE400" s="13"/>
      <c r="CF400" s="13"/>
      <c r="CG400" s="13"/>
      <c r="CH400" s="13"/>
      <c r="CI400" s="13"/>
      <c r="CJ400" s="13"/>
      <c r="CK400" s="13"/>
      <c r="CL400" s="13"/>
      <c r="CM400" s="13"/>
      <c r="CN400" s="13"/>
      <c r="CO400" s="13"/>
      <c r="CP400" s="13"/>
      <c r="CQ400" s="13"/>
      <c r="CR400" s="13"/>
      <c r="CS400" s="13"/>
      <c r="CT400" s="13"/>
      <c r="CU400" s="13"/>
      <c r="CV400" s="13"/>
      <c r="CW400" s="13"/>
      <c r="CX400" s="13"/>
      <c r="CY400" s="13"/>
      <c r="CZ400" s="13"/>
      <c r="DA400" s="13"/>
      <c r="DB400" s="13"/>
      <c r="DC400" s="13"/>
      <c r="DD400" s="13"/>
      <c r="DE400" s="13"/>
      <c r="DF400" s="13"/>
      <c r="DG400" s="13"/>
      <c r="DH400" s="13"/>
      <c r="DI400" s="13"/>
      <c r="DJ400" s="13"/>
      <c r="DK400" s="13"/>
      <c r="DL400" s="13"/>
      <c r="DM400" s="13"/>
      <c r="DN400" s="13"/>
      <c r="DO400" s="13"/>
      <c r="DP400" s="13"/>
      <c r="DQ400" s="13"/>
      <c r="DR400" s="13"/>
      <c r="DS400" s="13"/>
      <c r="DT400" s="13"/>
      <c r="DU400" s="13"/>
      <c r="DV400" s="13"/>
      <c r="DW400" s="13"/>
      <c r="DX400" s="13"/>
      <c r="DY400" s="13"/>
      <c r="DZ400" s="13"/>
      <c r="EA400" s="13"/>
    </row>
    <row r="401" spans="1:131" x14ac:dyDescent="0.4">
      <c r="A401" s="13"/>
      <c r="B401" s="13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3"/>
      <c r="AZ401" s="13"/>
      <c r="BA401" s="13"/>
      <c r="BB401" s="13"/>
      <c r="BC401" s="13"/>
      <c r="BD401" s="13"/>
      <c r="BE401" s="13"/>
      <c r="BF401" s="13"/>
      <c r="BG401" s="13"/>
      <c r="BH401" s="13"/>
      <c r="BI401" s="13"/>
      <c r="BJ401" s="13"/>
      <c r="BK401" s="13"/>
      <c r="BL401" s="13"/>
      <c r="BM401" s="13"/>
      <c r="BN401" s="13"/>
      <c r="BO401" s="13"/>
      <c r="BP401" s="13"/>
      <c r="BQ401" s="13"/>
      <c r="BR401" s="13"/>
      <c r="BS401" s="13"/>
      <c r="BT401" s="13"/>
      <c r="BU401" s="13"/>
      <c r="BV401" s="13"/>
      <c r="BW401" s="13"/>
      <c r="BX401" s="13"/>
      <c r="BY401" s="13"/>
      <c r="BZ401" s="13"/>
      <c r="CA401" s="13"/>
      <c r="CB401" s="13"/>
      <c r="CC401" s="13"/>
      <c r="CD401" s="13"/>
      <c r="CE401" s="13"/>
      <c r="CF401" s="13"/>
      <c r="CG401" s="13"/>
      <c r="CH401" s="13"/>
      <c r="CI401" s="13"/>
      <c r="CJ401" s="13"/>
      <c r="CK401" s="13"/>
      <c r="CL401" s="13"/>
      <c r="CM401" s="13"/>
      <c r="CN401" s="13"/>
      <c r="CO401" s="13"/>
      <c r="CP401" s="13"/>
      <c r="CQ401" s="13"/>
      <c r="CR401" s="13"/>
      <c r="CS401" s="13"/>
      <c r="CT401" s="13"/>
      <c r="CU401" s="13"/>
      <c r="CV401" s="13"/>
      <c r="CW401" s="13"/>
      <c r="CX401" s="13"/>
      <c r="CY401" s="13"/>
      <c r="CZ401" s="13"/>
      <c r="DA401" s="13"/>
      <c r="DB401" s="13"/>
      <c r="DC401" s="13"/>
      <c r="DD401" s="13"/>
      <c r="DE401" s="13"/>
      <c r="DF401" s="13"/>
      <c r="DG401" s="13"/>
      <c r="DH401" s="13"/>
      <c r="DI401" s="13"/>
      <c r="DJ401" s="13"/>
      <c r="DK401" s="13"/>
      <c r="DL401" s="13"/>
      <c r="DM401" s="13"/>
      <c r="DN401" s="13"/>
      <c r="DO401" s="13"/>
      <c r="DP401" s="13"/>
      <c r="DQ401" s="13"/>
      <c r="DR401" s="13"/>
      <c r="DS401" s="13"/>
      <c r="DT401" s="13"/>
      <c r="DU401" s="13"/>
      <c r="DV401" s="13"/>
      <c r="DW401" s="13"/>
      <c r="DX401" s="13"/>
      <c r="DY401" s="13"/>
      <c r="DZ401" s="13"/>
      <c r="EA401" s="13"/>
    </row>
    <row r="402" spans="1:131" x14ac:dyDescent="0.4">
      <c r="A402" s="13"/>
      <c r="B402" s="13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3"/>
      <c r="AZ402" s="13"/>
      <c r="BA402" s="13"/>
      <c r="BB402" s="13"/>
      <c r="BC402" s="13"/>
      <c r="BD402" s="13"/>
      <c r="BE402" s="13"/>
      <c r="BF402" s="13"/>
      <c r="BG402" s="13"/>
      <c r="BH402" s="13"/>
      <c r="BI402" s="13"/>
      <c r="BJ402" s="13"/>
      <c r="BK402" s="13"/>
      <c r="BL402" s="13"/>
      <c r="BM402" s="13"/>
      <c r="BN402" s="13"/>
      <c r="BO402" s="13"/>
      <c r="BP402" s="13"/>
      <c r="BQ402" s="13"/>
      <c r="BR402" s="13"/>
      <c r="BS402" s="13"/>
      <c r="BT402" s="13"/>
      <c r="BU402" s="13"/>
      <c r="BV402" s="13"/>
      <c r="BW402" s="13"/>
      <c r="BX402" s="13"/>
      <c r="BY402" s="13"/>
      <c r="BZ402" s="13"/>
      <c r="CA402" s="13"/>
      <c r="CB402" s="13"/>
      <c r="CC402" s="13"/>
      <c r="CD402" s="13"/>
      <c r="CE402" s="13"/>
      <c r="CF402" s="13"/>
      <c r="CG402" s="13"/>
      <c r="CH402" s="13"/>
      <c r="CI402" s="13"/>
      <c r="CJ402" s="13"/>
      <c r="CK402" s="13"/>
      <c r="CL402" s="13"/>
      <c r="CM402" s="13"/>
      <c r="CN402" s="13"/>
      <c r="CO402" s="13"/>
      <c r="CP402" s="13"/>
      <c r="CQ402" s="13"/>
      <c r="CR402" s="13"/>
      <c r="CS402" s="13"/>
      <c r="CT402" s="13"/>
      <c r="CU402" s="13"/>
      <c r="CV402" s="13"/>
      <c r="CW402" s="13"/>
      <c r="CX402" s="13"/>
      <c r="CY402" s="13"/>
      <c r="CZ402" s="13"/>
      <c r="DA402" s="13"/>
      <c r="DB402" s="13"/>
      <c r="DC402" s="13"/>
      <c r="DD402" s="13"/>
      <c r="DE402" s="13"/>
      <c r="DF402" s="13"/>
      <c r="DG402" s="13"/>
      <c r="DH402" s="13"/>
      <c r="DI402" s="13"/>
      <c r="DJ402" s="13"/>
      <c r="DK402" s="13"/>
      <c r="DL402" s="13"/>
      <c r="DM402" s="13"/>
      <c r="DN402" s="13"/>
      <c r="DO402" s="13"/>
      <c r="DP402" s="13"/>
      <c r="DQ402" s="13"/>
      <c r="DR402" s="13"/>
      <c r="DS402" s="13"/>
      <c r="DT402" s="13"/>
      <c r="DU402" s="13"/>
      <c r="DV402" s="13"/>
      <c r="DW402" s="13"/>
      <c r="DX402" s="13"/>
      <c r="DY402" s="13"/>
      <c r="DZ402" s="13"/>
      <c r="EA402" s="13"/>
    </row>
    <row r="403" spans="1:131" x14ac:dyDescent="0.4">
      <c r="A403" s="13"/>
      <c r="B403" s="13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  <c r="AX403" s="14"/>
      <c r="AY403" s="13"/>
      <c r="AZ403" s="13"/>
      <c r="BA403" s="13"/>
      <c r="BB403" s="13"/>
      <c r="BC403" s="13"/>
      <c r="BD403" s="13"/>
      <c r="BE403" s="13"/>
      <c r="BF403" s="13"/>
      <c r="BG403" s="13"/>
      <c r="BH403" s="13"/>
      <c r="BI403" s="13"/>
      <c r="BJ403" s="13"/>
      <c r="BK403" s="13"/>
      <c r="BL403" s="13"/>
      <c r="BM403" s="13"/>
      <c r="BN403" s="13"/>
      <c r="BO403" s="13"/>
      <c r="BP403" s="13"/>
      <c r="BQ403" s="13"/>
      <c r="BR403" s="13"/>
      <c r="BS403" s="13"/>
      <c r="BT403" s="13"/>
      <c r="BU403" s="13"/>
      <c r="BV403" s="13"/>
      <c r="BW403" s="13"/>
      <c r="BX403" s="13"/>
      <c r="BY403" s="13"/>
      <c r="BZ403" s="13"/>
      <c r="CA403" s="13"/>
      <c r="CB403" s="13"/>
      <c r="CC403" s="13"/>
      <c r="CD403" s="13"/>
      <c r="CE403" s="13"/>
      <c r="CF403" s="13"/>
      <c r="CG403" s="13"/>
      <c r="CH403" s="13"/>
      <c r="CI403" s="13"/>
      <c r="CJ403" s="13"/>
      <c r="CK403" s="13"/>
      <c r="CL403" s="13"/>
      <c r="CM403" s="13"/>
      <c r="CN403" s="13"/>
      <c r="CO403" s="13"/>
      <c r="CP403" s="13"/>
      <c r="CQ403" s="13"/>
      <c r="CR403" s="13"/>
      <c r="CS403" s="13"/>
      <c r="CT403" s="13"/>
      <c r="CU403" s="13"/>
      <c r="CV403" s="13"/>
      <c r="CW403" s="13"/>
      <c r="CX403" s="13"/>
      <c r="CY403" s="13"/>
      <c r="CZ403" s="13"/>
      <c r="DA403" s="13"/>
      <c r="DB403" s="13"/>
      <c r="DC403" s="13"/>
      <c r="DD403" s="13"/>
      <c r="DE403" s="13"/>
      <c r="DF403" s="13"/>
      <c r="DG403" s="13"/>
      <c r="DH403" s="13"/>
      <c r="DI403" s="13"/>
      <c r="DJ403" s="13"/>
      <c r="DK403" s="13"/>
      <c r="DL403" s="13"/>
      <c r="DM403" s="13"/>
      <c r="DN403" s="13"/>
      <c r="DO403" s="13"/>
      <c r="DP403" s="13"/>
      <c r="DQ403" s="13"/>
      <c r="DR403" s="13"/>
      <c r="DS403" s="13"/>
      <c r="DT403" s="13"/>
      <c r="DU403" s="13"/>
      <c r="DV403" s="13"/>
      <c r="DW403" s="13"/>
      <c r="DX403" s="13"/>
      <c r="DY403" s="13"/>
      <c r="DZ403" s="13"/>
      <c r="EA403" s="13"/>
    </row>
    <row r="404" spans="1:131" x14ac:dyDescent="0.4">
      <c r="A404" s="13"/>
      <c r="B404" s="13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3"/>
      <c r="AZ404" s="13"/>
      <c r="BA404" s="13"/>
      <c r="BB404" s="13"/>
      <c r="BC404" s="13"/>
      <c r="BD404" s="13"/>
      <c r="BE404" s="13"/>
      <c r="BF404" s="13"/>
      <c r="BG404" s="13"/>
      <c r="BH404" s="13"/>
      <c r="BI404" s="13"/>
      <c r="BJ404" s="13"/>
      <c r="BK404" s="13"/>
      <c r="BL404" s="13"/>
      <c r="BM404" s="13"/>
      <c r="BN404" s="13"/>
      <c r="BO404" s="13"/>
      <c r="BP404" s="13"/>
      <c r="BQ404" s="13"/>
      <c r="BR404" s="13"/>
      <c r="BS404" s="13"/>
      <c r="BT404" s="13"/>
      <c r="BU404" s="13"/>
      <c r="BV404" s="13"/>
      <c r="BW404" s="13"/>
      <c r="BX404" s="13"/>
      <c r="BY404" s="13"/>
      <c r="BZ404" s="13"/>
      <c r="CA404" s="13"/>
      <c r="CB404" s="13"/>
      <c r="CC404" s="13"/>
      <c r="CD404" s="13"/>
      <c r="CE404" s="13"/>
      <c r="CF404" s="13"/>
      <c r="CG404" s="13"/>
      <c r="CH404" s="13"/>
      <c r="CI404" s="13"/>
      <c r="CJ404" s="13"/>
      <c r="CK404" s="13"/>
      <c r="CL404" s="13"/>
      <c r="CM404" s="13"/>
      <c r="CN404" s="13"/>
      <c r="CO404" s="13"/>
      <c r="CP404" s="13"/>
      <c r="CQ404" s="13"/>
      <c r="CR404" s="13"/>
      <c r="CS404" s="13"/>
      <c r="CT404" s="13"/>
      <c r="CU404" s="13"/>
      <c r="CV404" s="13"/>
      <c r="CW404" s="13"/>
      <c r="CX404" s="13"/>
      <c r="CY404" s="13"/>
      <c r="CZ404" s="13"/>
      <c r="DA404" s="13"/>
      <c r="DB404" s="13"/>
      <c r="DC404" s="13"/>
      <c r="DD404" s="13"/>
      <c r="DE404" s="13"/>
      <c r="DF404" s="13"/>
      <c r="DG404" s="13"/>
      <c r="DH404" s="13"/>
      <c r="DI404" s="13"/>
      <c r="DJ404" s="13"/>
      <c r="DK404" s="13"/>
      <c r="DL404" s="13"/>
      <c r="DM404" s="13"/>
      <c r="DN404" s="13"/>
      <c r="DO404" s="13"/>
      <c r="DP404" s="13"/>
      <c r="DQ404" s="13"/>
      <c r="DR404" s="13"/>
      <c r="DS404" s="13"/>
      <c r="DT404" s="13"/>
      <c r="DU404" s="13"/>
      <c r="DV404" s="13"/>
      <c r="DW404" s="13"/>
      <c r="DX404" s="13"/>
      <c r="DY404" s="13"/>
      <c r="DZ404" s="13"/>
      <c r="EA404" s="13"/>
    </row>
    <row r="405" spans="1:131" x14ac:dyDescent="0.4">
      <c r="A405" s="13"/>
      <c r="B405" s="13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3"/>
      <c r="AZ405" s="13"/>
      <c r="BA405" s="13"/>
      <c r="BB405" s="13"/>
      <c r="BC405" s="13"/>
      <c r="BD405" s="13"/>
      <c r="BE405" s="13"/>
      <c r="BF405" s="13"/>
      <c r="BG405" s="13"/>
      <c r="BH405" s="13"/>
      <c r="BI405" s="13"/>
      <c r="BJ405" s="13"/>
      <c r="BK405" s="13"/>
      <c r="BL405" s="13"/>
      <c r="BM405" s="13"/>
      <c r="BN405" s="13"/>
      <c r="BO405" s="13"/>
      <c r="BP405" s="13"/>
      <c r="BQ405" s="13"/>
      <c r="BR405" s="13"/>
      <c r="BS405" s="13"/>
      <c r="BT405" s="13"/>
      <c r="BU405" s="13"/>
      <c r="BV405" s="13"/>
      <c r="BW405" s="13"/>
      <c r="BX405" s="13"/>
      <c r="BY405" s="13"/>
      <c r="BZ405" s="13"/>
      <c r="CA405" s="13"/>
      <c r="CB405" s="13"/>
      <c r="CC405" s="13"/>
      <c r="CD405" s="13"/>
      <c r="CE405" s="13"/>
      <c r="CF405" s="13"/>
      <c r="CG405" s="13"/>
      <c r="CH405" s="13"/>
      <c r="CI405" s="13"/>
      <c r="CJ405" s="13"/>
      <c r="CK405" s="13"/>
      <c r="CL405" s="13"/>
      <c r="CM405" s="13"/>
      <c r="CN405" s="13"/>
      <c r="CO405" s="13"/>
      <c r="CP405" s="13"/>
      <c r="CQ405" s="13"/>
      <c r="CR405" s="13"/>
      <c r="CS405" s="13"/>
      <c r="CT405" s="13"/>
      <c r="CU405" s="13"/>
      <c r="CV405" s="13"/>
      <c r="CW405" s="13"/>
      <c r="CX405" s="13"/>
      <c r="CY405" s="13"/>
      <c r="CZ405" s="13"/>
      <c r="DA405" s="13"/>
      <c r="DB405" s="13"/>
      <c r="DC405" s="13"/>
      <c r="DD405" s="13"/>
      <c r="DE405" s="13"/>
      <c r="DF405" s="13"/>
      <c r="DG405" s="13"/>
      <c r="DH405" s="13"/>
      <c r="DI405" s="13"/>
      <c r="DJ405" s="13"/>
      <c r="DK405" s="13"/>
      <c r="DL405" s="13"/>
      <c r="DM405" s="13"/>
      <c r="DN405" s="13"/>
      <c r="DO405" s="13"/>
      <c r="DP405" s="13"/>
      <c r="DQ405" s="13"/>
      <c r="DR405" s="13"/>
      <c r="DS405" s="13"/>
      <c r="DT405" s="13"/>
      <c r="DU405" s="13"/>
      <c r="DV405" s="13"/>
      <c r="DW405" s="13"/>
      <c r="DX405" s="13"/>
      <c r="DY405" s="13"/>
      <c r="DZ405" s="13"/>
      <c r="EA405" s="13"/>
    </row>
    <row r="406" spans="1:131" x14ac:dyDescent="0.4">
      <c r="A406" s="13"/>
      <c r="B406" s="13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3"/>
      <c r="AZ406" s="13"/>
      <c r="BA406" s="13"/>
      <c r="BB406" s="13"/>
      <c r="BC406" s="13"/>
      <c r="BD406" s="13"/>
      <c r="BE406" s="13"/>
      <c r="BF406" s="13"/>
      <c r="BG406" s="13"/>
      <c r="BH406" s="13"/>
      <c r="BI406" s="13"/>
      <c r="BJ406" s="13"/>
      <c r="BK406" s="13"/>
      <c r="BL406" s="13"/>
      <c r="BM406" s="13"/>
      <c r="BN406" s="13"/>
      <c r="BO406" s="13"/>
      <c r="BP406" s="13"/>
      <c r="BQ406" s="13"/>
      <c r="BR406" s="13"/>
      <c r="BS406" s="13"/>
      <c r="BT406" s="13"/>
      <c r="BU406" s="13"/>
      <c r="BV406" s="13"/>
      <c r="BW406" s="13"/>
      <c r="BX406" s="13"/>
      <c r="BY406" s="13"/>
      <c r="BZ406" s="13"/>
      <c r="CA406" s="13"/>
      <c r="CB406" s="13"/>
      <c r="CC406" s="13"/>
      <c r="CD406" s="13"/>
      <c r="CE406" s="13"/>
      <c r="CF406" s="13"/>
      <c r="CG406" s="13"/>
      <c r="CH406" s="13"/>
      <c r="CI406" s="13"/>
      <c r="CJ406" s="13"/>
      <c r="CK406" s="13"/>
      <c r="CL406" s="13"/>
      <c r="CM406" s="13"/>
      <c r="CN406" s="13"/>
      <c r="CO406" s="13"/>
      <c r="CP406" s="13"/>
      <c r="CQ406" s="13"/>
      <c r="CR406" s="13"/>
      <c r="CS406" s="13"/>
      <c r="CT406" s="13"/>
      <c r="CU406" s="13"/>
      <c r="CV406" s="13"/>
      <c r="CW406" s="13"/>
      <c r="CX406" s="13"/>
      <c r="CY406" s="13"/>
      <c r="CZ406" s="13"/>
      <c r="DA406" s="13"/>
      <c r="DB406" s="13"/>
      <c r="DC406" s="13"/>
      <c r="DD406" s="13"/>
      <c r="DE406" s="13"/>
      <c r="DF406" s="13"/>
      <c r="DG406" s="13"/>
      <c r="DH406" s="13"/>
      <c r="DI406" s="13"/>
      <c r="DJ406" s="13"/>
      <c r="DK406" s="13"/>
      <c r="DL406" s="13"/>
      <c r="DM406" s="13"/>
      <c r="DN406" s="13"/>
      <c r="DO406" s="13"/>
      <c r="DP406" s="13"/>
      <c r="DQ406" s="13"/>
      <c r="DR406" s="13"/>
      <c r="DS406" s="13"/>
      <c r="DT406" s="13"/>
      <c r="DU406" s="13"/>
      <c r="DV406" s="13"/>
      <c r="DW406" s="13"/>
      <c r="DX406" s="13"/>
      <c r="DY406" s="13"/>
      <c r="DZ406" s="13"/>
      <c r="EA406" s="13"/>
    </row>
    <row r="407" spans="1:131" x14ac:dyDescent="0.4">
      <c r="A407" s="13"/>
      <c r="B407" s="13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3"/>
      <c r="AZ407" s="13"/>
      <c r="BA407" s="13"/>
      <c r="BB407" s="13"/>
      <c r="BC407" s="13"/>
      <c r="BD407" s="13"/>
      <c r="BE407" s="13"/>
      <c r="BF407" s="13"/>
      <c r="BG407" s="13"/>
      <c r="BH407" s="13"/>
      <c r="BI407" s="13"/>
      <c r="BJ407" s="13"/>
      <c r="BK407" s="13"/>
      <c r="BL407" s="13"/>
      <c r="BM407" s="13"/>
      <c r="BN407" s="13"/>
      <c r="BO407" s="13"/>
      <c r="BP407" s="13"/>
      <c r="BQ407" s="13"/>
      <c r="BR407" s="13"/>
      <c r="BS407" s="13"/>
      <c r="BT407" s="13"/>
      <c r="BU407" s="13"/>
      <c r="BV407" s="13"/>
      <c r="BW407" s="13"/>
      <c r="BX407" s="13"/>
      <c r="BY407" s="13"/>
      <c r="BZ407" s="13"/>
      <c r="CA407" s="13"/>
      <c r="CB407" s="13"/>
      <c r="CC407" s="13"/>
      <c r="CD407" s="13"/>
      <c r="CE407" s="13"/>
      <c r="CF407" s="13"/>
      <c r="CG407" s="13"/>
      <c r="CH407" s="13"/>
      <c r="CI407" s="13"/>
      <c r="CJ407" s="13"/>
      <c r="CK407" s="13"/>
      <c r="CL407" s="13"/>
      <c r="CM407" s="13"/>
      <c r="CN407" s="13"/>
      <c r="CO407" s="13"/>
      <c r="CP407" s="13"/>
      <c r="CQ407" s="13"/>
      <c r="CR407" s="13"/>
      <c r="CS407" s="13"/>
      <c r="CT407" s="13"/>
      <c r="CU407" s="13"/>
      <c r="CV407" s="13"/>
      <c r="CW407" s="13"/>
      <c r="CX407" s="13"/>
      <c r="CY407" s="13"/>
      <c r="CZ407" s="13"/>
      <c r="DA407" s="13"/>
      <c r="DB407" s="13"/>
      <c r="DC407" s="13"/>
      <c r="DD407" s="13"/>
      <c r="DE407" s="13"/>
      <c r="DF407" s="13"/>
      <c r="DG407" s="13"/>
      <c r="DH407" s="13"/>
      <c r="DI407" s="13"/>
      <c r="DJ407" s="13"/>
      <c r="DK407" s="13"/>
      <c r="DL407" s="13"/>
      <c r="DM407" s="13"/>
      <c r="DN407" s="13"/>
      <c r="DO407" s="13"/>
      <c r="DP407" s="13"/>
      <c r="DQ407" s="13"/>
      <c r="DR407" s="13"/>
      <c r="DS407" s="13"/>
      <c r="DT407" s="13"/>
      <c r="DU407" s="13"/>
      <c r="DV407" s="13"/>
      <c r="DW407" s="13"/>
      <c r="DX407" s="13"/>
      <c r="DY407" s="13"/>
      <c r="DZ407" s="13"/>
      <c r="EA407" s="13"/>
    </row>
    <row r="408" spans="1:131" x14ac:dyDescent="0.4">
      <c r="A408" s="13"/>
      <c r="B408" s="13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3"/>
      <c r="AZ408" s="13"/>
      <c r="BA408" s="13"/>
      <c r="BB408" s="13"/>
      <c r="BC408" s="13"/>
      <c r="BD408" s="13"/>
      <c r="BE408" s="13"/>
      <c r="BF408" s="13"/>
      <c r="BG408" s="13"/>
      <c r="BH408" s="13"/>
      <c r="BI408" s="13"/>
      <c r="BJ408" s="13"/>
      <c r="BK408" s="13"/>
      <c r="BL408" s="13"/>
      <c r="BM408" s="13"/>
      <c r="BN408" s="13"/>
      <c r="BO408" s="13"/>
      <c r="BP408" s="13"/>
      <c r="BQ408" s="13"/>
      <c r="BR408" s="13"/>
      <c r="BS408" s="13"/>
      <c r="BT408" s="13"/>
      <c r="BU408" s="13"/>
      <c r="BV408" s="13"/>
      <c r="BW408" s="13"/>
      <c r="BX408" s="13"/>
      <c r="BY408" s="13"/>
      <c r="BZ408" s="13"/>
      <c r="CA408" s="13"/>
      <c r="CB408" s="13"/>
      <c r="CC408" s="13"/>
      <c r="CD408" s="13"/>
      <c r="CE408" s="13"/>
      <c r="CF408" s="13"/>
      <c r="CG408" s="13"/>
      <c r="CH408" s="13"/>
      <c r="CI408" s="13"/>
      <c r="CJ408" s="13"/>
      <c r="CK408" s="13"/>
      <c r="CL408" s="13"/>
      <c r="CM408" s="13"/>
      <c r="CN408" s="13"/>
      <c r="CO408" s="13"/>
      <c r="CP408" s="13"/>
      <c r="CQ408" s="13"/>
      <c r="CR408" s="13"/>
      <c r="CS408" s="13"/>
      <c r="CT408" s="13"/>
      <c r="CU408" s="13"/>
      <c r="CV408" s="13"/>
      <c r="CW408" s="13"/>
      <c r="CX408" s="13"/>
      <c r="CY408" s="13"/>
      <c r="CZ408" s="13"/>
      <c r="DA408" s="13"/>
      <c r="DB408" s="13"/>
      <c r="DC408" s="13"/>
      <c r="DD408" s="13"/>
      <c r="DE408" s="13"/>
      <c r="DF408" s="13"/>
      <c r="DG408" s="13"/>
      <c r="DH408" s="13"/>
      <c r="DI408" s="13"/>
      <c r="DJ408" s="13"/>
      <c r="DK408" s="13"/>
      <c r="DL408" s="13"/>
      <c r="DM408" s="13"/>
      <c r="DN408" s="13"/>
      <c r="DO408" s="13"/>
      <c r="DP408" s="13"/>
      <c r="DQ408" s="13"/>
      <c r="DR408" s="13"/>
      <c r="DS408" s="13"/>
      <c r="DT408" s="13"/>
      <c r="DU408" s="13"/>
      <c r="DV408" s="13"/>
      <c r="DW408" s="13"/>
      <c r="DX408" s="13"/>
      <c r="DY408" s="13"/>
      <c r="DZ408" s="13"/>
      <c r="EA408" s="13"/>
    </row>
    <row r="409" spans="1:131" x14ac:dyDescent="0.4">
      <c r="A409" s="13"/>
      <c r="B409" s="13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3"/>
      <c r="AZ409" s="13"/>
      <c r="BA409" s="13"/>
      <c r="BB409" s="13"/>
      <c r="BC409" s="13"/>
      <c r="BD409" s="13"/>
      <c r="BE409" s="13"/>
      <c r="BF409" s="13"/>
      <c r="BG409" s="13"/>
      <c r="BH409" s="13"/>
      <c r="BI409" s="13"/>
      <c r="BJ409" s="13"/>
      <c r="BK409" s="13"/>
      <c r="BL409" s="13"/>
      <c r="BM409" s="13"/>
      <c r="BN409" s="13"/>
      <c r="BO409" s="13"/>
      <c r="BP409" s="13"/>
      <c r="BQ409" s="13"/>
      <c r="BR409" s="13"/>
      <c r="BS409" s="13"/>
      <c r="BT409" s="13"/>
      <c r="BU409" s="13"/>
      <c r="BV409" s="13"/>
      <c r="BW409" s="13"/>
      <c r="BX409" s="13"/>
      <c r="BY409" s="13"/>
      <c r="BZ409" s="13"/>
      <c r="CA409" s="13"/>
      <c r="CB409" s="13"/>
      <c r="CC409" s="13"/>
      <c r="CD409" s="13"/>
      <c r="CE409" s="13"/>
      <c r="CF409" s="13"/>
      <c r="CG409" s="13"/>
      <c r="CH409" s="13"/>
      <c r="CI409" s="13"/>
      <c r="CJ409" s="13"/>
      <c r="CK409" s="13"/>
      <c r="CL409" s="13"/>
      <c r="CM409" s="13"/>
      <c r="CN409" s="13"/>
      <c r="CO409" s="13"/>
      <c r="CP409" s="13"/>
      <c r="CQ409" s="13"/>
      <c r="CR409" s="13"/>
      <c r="CS409" s="13"/>
      <c r="CT409" s="13"/>
      <c r="CU409" s="13"/>
      <c r="CV409" s="13"/>
      <c r="CW409" s="13"/>
      <c r="CX409" s="13"/>
      <c r="CY409" s="13"/>
      <c r="CZ409" s="13"/>
      <c r="DA409" s="13"/>
      <c r="DB409" s="13"/>
      <c r="DC409" s="13"/>
      <c r="DD409" s="13"/>
      <c r="DE409" s="13"/>
      <c r="DF409" s="13"/>
      <c r="DG409" s="13"/>
      <c r="DH409" s="13"/>
      <c r="DI409" s="13"/>
      <c r="DJ409" s="13"/>
      <c r="DK409" s="13"/>
      <c r="DL409" s="13"/>
      <c r="DM409" s="13"/>
      <c r="DN409" s="13"/>
      <c r="DO409" s="13"/>
      <c r="DP409" s="13"/>
      <c r="DQ409" s="13"/>
      <c r="DR409" s="13"/>
      <c r="DS409" s="13"/>
      <c r="DT409" s="13"/>
      <c r="DU409" s="13"/>
      <c r="DV409" s="13"/>
      <c r="DW409" s="13"/>
      <c r="DX409" s="13"/>
      <c r="DY409" s="13"/>
      <c r="DZ409" s="13"/>
      <c r="EA409" s="13"/>
    </row>
    <row r="410" spans="1:131" x14ac:dyDescent="0.4">
      <c r="A410" s="13"/>
      <c r="B410" s="13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3"/>
      <c r="AZ410" s="13"/>
      <c r="BA410" s="13"/>
      <c r="BB410" s="13"/>
      <c r="BC410" s="13"/>
      <c r="BD410" s="13"/>
      <c r="BE410" s="13"/>
      <c r="BF410" s="13"/>
      <c r="BG410" s="13"/>
      <c r="BH410" s="13"/>
      <c r="BI410" s="13"/>
      <c r="BJ410" s="13"/>
      <c r="BK410" s="13"/>
      <c r="BL410" s="13"/>
      <c r="BM410" s="13"/>
      <c r="BN410" s="13"/>
      <c r="BO410" s="13"/>
      <c r="BP410" s="13"/>
      <c r="BQ410" s="13"/>
      <c r="BR410" s="13"/>
      <c r="BS410" s="13"/>
      <c r="BT410" s="13"/>
      <c r="BU410" s="13"/>
      <c r="BV410" s="13"/>
      <c r="BW410" s="13"/>
      <c r="BX410" s="13"/>
      <c r="BY410" s="13"/>
      <c r="BZ410" s="13"/>
      <c r="CA410" s="13"/>
      <c r="CB410" s="13"/>
      <c r="CC410" s="13"/>
      <c r="CD410" s="13"/>
      <c r="CE410" s="13"/>
      <c r="CF410" s="13"/>
      <c r="CG410" s="13"/>
      <c r="CH410" s="13"/>
      <c r="CI410" s="13"/>
      <c r="CJ410" s="13"/>
      <c r="CK410" s="13"/>
      <c r="CL410" s="13"/>
      <c r="CM410" s="13"/>
      <c r="CN410" s="13"/>
      <c r="CO410" s="13"/>
      <c r="CP410" s="13"/>
      <c r="CQ410" s="13"/>
      <c r="CR410" s="13"/>
      <c r="CS410" s="13"/>
      <c r="CT410" s="13"/>
      <c r="CU410" s="13"/>
      <c r="CV410" s="13"/>
      <c r="CW410" s="13"/>
      <c r="CX410" s="13"/>
      <c r="CY410" s="13"/>
      <c r="CZ410" s="13"/>
      <c r="DA410" s="13"/>
      <c r="DB410" s="13"/>
      <c r="DC410" s="13"/>
      <c r="DD410" s="13"/>
      <c r="DE410" s="13"/>
      <c r="DF410" s="13"/>
      <c r="DG410" s="13"/>
      <c r="DH410" s="13"/>
      <c r="DI410" s="13"/>
      <c r="DJ410" s="13"/>
      <c r="DK410" s="13"/>
      <c r="DL410" s="13"/>
      <c r="DM410" s="13"/>
      <c r="DN410" s="13"/>
      <c r="DO410" s="13"/>
      <c r="DP410" s="13"/>
      <c r="DQ410" s="13"/>
      <c r="DR410" s="13"/>
      <c r="DS410" s="13"/>
      <c r="DT410" s="13"/>
      <c r="DU410" s="13"/>
      <c r="DV410" s="13"/>
      <c r="DW410" s="13"/>
      <c r="DX410" s="13"/>
      <c r="DY410" s="13"/>
      <c r="DZ410" s="13"/>
      <c r="EA410" s="13"/>
    </row>
    <row r="411" spans="1:131" x14ac:dyDescent="0.4">
      <c r="A411" s="13"/>
      <c r="B411" s="13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3"/>
      <c r="AZ411" s="13"/>
      <c r="BA411" s="13"/>
      <c r="BB411" s="13"/>
      <c r="BC411" s="13"/>
      <c r="BD411" s="13"/>
      <c r="BE411" s="13"/>
      <c r="BF411" s="13"/>
      <c r="BG411" s="13"/>
      <c r="BH411" s="13"/>
      <c r="BI411" s="13"/>
      <c r="BJ411" s="13"/>
      <c r="BK411" s="13"/>
      <c r="BL411" s="13"/>
      <c r="BM411" s="13"/>
      <c r="BN411" s="13"/>
      <c r="BO411" s="13"/>
      <c r="BP411" s="13"/>
      <c r="BQ411" s="13"/>
      <c r="BR411" s="13"/>
      <c r="BS411" s="13"/>
      <c r="BT411" s="13"/>
      <c r="BU411" s="13"/>
      <c r="BV411" s="13"/>
      <c r="BW411" s="13"/>
      <c r="BX411" s="13"/>
      <c r="BY411" s="13"/>
      <c r="BZ411" s="13"/>
      <c r="CA411" s="13"/>
      <c r="CB411" s="13"/>
      <c r="CC411" s="13"/>
      <c r="CD411" s="13"/>
      <c r="CE411" s="13"/>
      <c r="CF411" s="13"/>
      <c r="CG411" s="13"/>
      <c r="CH411" s="13"/>
      <c r="CI411" s="13"/>
      <c r="CJ411" s="13"/>
      <c r="CK411" s="13"/>
      <c r="CL411" s="13"/>
      <c r="CM411" s="13"/>
      <c r="CN411" s="13"/>
      <c r="CO411" s="13"/>
      <c r="CP411" s="13"/>
      <c r="CQ411" s="13"/>
      <c r="CR411" s="13"/>
      <c r="CS411" s="13"/>
      <c r="CT411" s="13"/>
      <c r="CU411" s="13"/>
      <c r="CV411" s="13"/>
      <c r="CW411" s="13"/>
      <c r="CX411" s="13"/>
      <c r="CY411" s="13"/>
      <c r="CZ411" s="13"/>
      <c r="DA411" s="13"/>
      <c r="DB411" s="13"/>
      <c r="DC411" s="13"/>
      <c r="DD411" s="13"/>
      <c r="DE411" s="13"/>
      <c r="DF411" s="13"/>
      <c r="DG411" s="13"/>
      <c r="DH411" s="13"/>
      <c r="DI411" s="13"/>
      <c r="DJ411" s="13"/>
      <c r="DK411" s="13"/>
      <c r="DL411" s="13"/>
      <c r="DM411" s="13"/>
      <c r="DN411" s="13"/>
      <c r="DO411" s="13"/>
      <c r="DP411" s="13"/>
      <c r="DQ411" s="13"/>
      <c r="DR411" s="13"/>
      <c r="DS411" s="13"/>
      <c r="DT411" s="13"/>
      <c r="DU411" s="13"/>
      <c r="DV411" s="13"/>
      <c r="DW411" s="13"/>
      <c r="DX411" s="13"/>
      <c r="DY411" s="13"/>
      <c r="DZ411" s="13"/>
      <c r="EA411" s="13"/>
    </row>
    <row r="412" spans="1:131" x14ac:dyDescent="0.4">
      <c r="A412" s="13"/>
      <c r="B412" s="13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3"/>
      <c r="AZ412" s="13"/>
      <c r="BA412" s="13"/>
      <c r="BB412" s="13"/>
      <c r="BC412" s="13"/>
      <c r="BD412" s="13"/>
      <c r="BE412" s="13"/>
      <c r="BF412" s="13"/>
      <c r="BG412" s="13"/>
      <c r="BH412" s="13"/>
      <c r="BI412" s="13"/>
      <c r="BJ412" s="13"/>
      <c r="BK412" s="13"/>
      <c r="BL412" s="13"/>
      <c r="BM412" s="13"/>
      <c r="BN412" s="13"/>
      <c r="BO412" s="13"/>
      <c r="BP412" s="13"/>
      <c r="BQ412" s="13"/>
      <c r="BR412" s="13"/>
      <c r="BS412" s="13"/>
      <c r="BT412" s="13"/>
      <c r="BU412" s="13"/>
      <c r="BV412" s="13"/>
      <c r="BW412" s="13"/>
      <c r="BX412" s="13"/>
      <c r="BY412" s="13"/>
      <c r="BZ412" s="13"/>
      <c r="CA412" s="13"/>
      <c r="CB412" s="13"/>
      <c r="CC412" s="13"/>
      <c r="CD412" s="13"/>
      <c r="CE412" s="13"/>
      <c r="CF412" s="13"/>
      <c r="CG412" s="13"/>
      <c r="CH412" s="13"/>
      <c r="CI412" s="13"/>
      <c r="CJ412" s="13"/>
      <c r="CK412" s="13"/>
      <c r="CL412" s="13"/>
      <c r="CM412" s="13"/>
      <c r="CN412" s="13"/>
      <c r="CO412" s="13"/>
      <c r="CP412" s="13"/>
      <c r="CQ412" s="13"/>
      <c r="CR412" s="13"/>
      <c r="CS412" s="13"/>
      <c r="CT412" s="13"/>
      <c r="CU412" s="13"/>
      <c r="CV412" s="13"/>
      <c r="CW412" s="13"/>
      <c r="CX412" s="13"/>
      <c r="CY412" s="13"/>
      <c r="CZ412" s="13"/>
      <c r="DA412" s="13"/>
      <c r="DB412" s="13"/>
      <c r="DC412" s="13"/>
      <c r="DD412" s="13"/>
      <c r="DE412" s="13"/>
      <c r="DF412" s="13"/>
      <c r="DG412" s="13"/>
      <c r="DH412" s="13"/>
      <c r="DI412" s="13"/>
      <c r="DJ412" s="13"/>
      <c r="DK412" s="13"/>
      <c r="DL412" s="13"/>
      <c r="DM412" s="13"/>
      <c r="DN412" s="13"/>
      <c r="DO412" s="13"/>
      <c r="DP412" s="13"/>
      <c r="DQ412" s="13"/>
      <c r="DR412" s="13"/>
      <c r="DS412" s="13"/>
      <c r="DT412" s="13"/>
      <c r="DU412" s="13"/>
      <c r="DV412" s="13"/>
      <c r="DW412" s="13"/>
      <c r="DX412" s="13"/>
      <c r="DY412" s="13"/>
      <c r="DZ412" s="13"/>
      <c r="EA412" s="13"/>
    </row>
    <row r="413" spans="1:131" x14ac:dyDescent="0.4">
      <c r="A413" s="13"/>
      <c r="B413" s="13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3"/>
      <c r="AZ413" s="13"/>
      <c r="BA413" s="13"/>
      <c r="BB413" s="13"/>
      <c r="BC413" s="13"/>
      <c r="BD413" s="13"/>
      <c r="BE413" s="13"/>
      <c r="BF413" s="13"/>
      <c r="BG413" s="13"/>
      <c r="BH413" s="13"/>
      <c r="BI413" s="13"/>
      <c r="BJ413" s="13"/>
      <c r="BK413" s="13"/>
      <c r="BL413" s="13"/>
      <c r="BM413" s="13"/>
      <c r="BN413" s="13"/>
      <c r="BO413" s="13"/>
      <c r="BP413" s="13"/>
      <c r="BQ413" s="13"/>
      <c r="BR413" s="13"/>
      <c r="BS413" s="13"/>
      <c r="BT413" s="13"/>
      <c r="BU413" s="13"/>
      <c r="BV413" s="13"/>
      <c r="BW413" s="13"/>
      <c r="BX413" s="13"/>
      <c r="BY413" s="13"/>
      <c r="BZ413" s="13"/>
      <c r="CA413" s="13"/>
      <c r="CB413" s="13"/>
      <c r="CC413" s="13"/>
      <c r="CD413" s="13"/>
      <c r="CE413" s="13"/>
      <c r="CF413" s="13"/>
      <c r="CG413" s="13"/>
      <c r="CH413" s="13"/>
      <c r="CI413" s="13"/>
      <c r="CJ413" s="13"/>
      <c r="CK413" s="13"/>
      <c r="CL413" s="13"/>
      <c r="CM413" s="13"/>
      <c r="CN413" s="13"/>
      <c r="CO413" s="13"/>
      <c r="CP413" s="13"/>
      <c r="CQ413" s="13"/>
      <c r="CR413" s="13"/>
      <c r="CS413" s="13"/>
      <c r="CT413" s="13"/>
      <c r="CU413" s="13"/>
      <c r="CV413" s="13"/>
      <c r="CW413" s="13"/>
      <c r="CX413" s="13"/>
      <c r="CY413" s="13"/>
      <c r="CZ413" s="13"/>
      <c r="DA413" s="13"/>
      <c r="DB413" s="13"/>
      <c r="DC413" s="13"/>
      <c r="DD413" s="13"/>
      <c r="DE413" s="13"/>
      <c r="DF413" s="13"/>
      <c r="DG413" s="13"/>
      <c r="DH413" s="13"/>
      <c r="DI413" s="13"/>
      <c r="DJ413" s="13"/>
      <c r="DK413" s="13"/>
      <c r="DL413" s="13"/>
      <c r="DM413" s="13"/>
      <c r="DN413" s="13"/>
      <c r="DO413" s="13"/>
      <c r="DP413" s="13"/>
      <c r="DQ413" s="13"/>
      <c r="DR413" s="13"/>
      <c r="DS413" s="13"/>
      <c r="DT413" s="13"/>
      <c r="DU413" s="13"/>
      <c r="DV413" s="13"/>
      <c r="DW413" s="13"/>
      <c r="DX413" s="13"/>
      <c r="DY413" s="13"/>
      <c r="DZ413" s="13"/>
      <c r="EA413" s="13"/>
    </row>
    <row r="414" spans="1:131" x14ac:dyDescent="0.4">
      <c r="A414" s="13"/>
      <c r="B414" s="13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3"/>
      <c r="AZ414" s="13"/>
      <c r="BA414" s="13"/>
      <c r="BB414" s="13"/>
      <c r="BC414" s="13"/>
      <c r="BD414" s="13"/>
      <c r="BE414" s="13"/>
      <c r="BF414" s="13"/>
      <c r="BG414" s="13"/>
      <c r="BH414" s="13"/>
      <c r="BI414" s="13"/>
      <c r="BJ414" s="13"/>
      <c r="BK414" s="13"/>
      <c r="BL414" s="13"/>
      <c r="BM414" s="13"/>
      <c r="BN414" s="13"/>
      <c r="BO414" s="13"/>
      <c r="BP414" s="13"/>
      <c r="BQ414" s="13"/>
      <c r="BR414" s="13"/>
      <c r="BS414" s="13"/>
      <c r="BT414" s="13"/>
      <c r="BU414" s="13"/>
      <c r="BV414" s="13"/>
      <c r="BW414" s="13"/>
      <c r="BX414" s="13"/>
      <c r="BY414" s="13"/>
      <c r="BZ414" s="13"/>
      <c r="CA414" s="13"/>
      <c r="CB414" s="13"/>
      <c r="CC414" s="13"/>
      <c r="CD414" s="13"/>
      <c r="CE414" s="13"/>
      <c r="CF414" s="13"/>
      <c r="CG414" s="13"/>
      <c r="CH414" s="13"/>
      <c r="CI414" s="13"/>
      <c r="CJ414" s="13"/>
      <c r="CK414" s="13"/>
      <c r="CL414" s="13"/>
      <c r="CM414" s="13"/>
      <c r="CN414" s="13"/>
      <c r="CO414" s="13"/>
      <c r="CP414" s="13"/>
      <c r="CQ414" s="13"/>
      <c r="CR414" s="13"/>
      <c r="CS414" s="13"/>
      <c r="CT414" s="13"/>
      <c r="CU414" s="13"/>
      <c r="CV414" s="13"/>
      <c r="CW414" s="13"/>
      <c r="CX414" s="13"/>
      <c r="CY414" s="13"/>
      <c r="CZ414" s="13"/>
      <c r="DA414" s="13"/>
      <c r="DB414" s="13"/>
      <c r="DC414" s="13"/>
      <c r="DD414" s="13"/>
      <c r="DE414" s="13"/>
      <c r="DF414" s="13"/>
      <c r="DG414" s="13"/>
      <c r="DH414" s="13"/>
      <c r="DI414" s="13"/>
      <c r="DJ414" s="13"/>
      <c r="DK414" s="13"/>
      <c r="DL414" s="13"/>
      <c r="DM414" s="13"/>
      <c r="DN414" s="13"/>
      <c r="DO414" s="13"/>
      <c r="DP414" s="13"/>
      <c r="DQ414" s="13"/>
      <c r="DR414" s="13"/>
      <c r="DS414" s="13"/>
      <c r="DT414" s="13"/>
      <c r="DU414" s="13"/>
      <c r="DV414" s="13"/>
      <c r="DW414" s="13"/>
      <c r="DX414" s="13"/>
      <c r="DY414" s="13"/>
      <c r="DZ414" s="13"/>
      <c r="EA414" s="13"/>
    </row>
    <row r="415" spans="1:131" x14ac:dyDescent="0.4">
      <c r="A415" s="13"/>
      <c r="B415" s="13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3"/>
      <c r="AZ415" s="13"/>
      <c r="BA415" s="13"/>
      <c r="BB415" s="13"/>
      <c r="BC415" s="13"/>
      <c r="BD415" s="13"/>
      <c r="BE415" s="13"/>
      <c r="BF415" s="13"/>
      <c r="BG415" s="13"/>
      <c r="BH415" s="13"/>
      <c r="BI415" s="13"/>
      <c r="BJ415" s="13"/>
      <c r="BK415" s="13"/>
      <c r="BL415" s="13"/>
      <c r="BM415" s="13"/>
      <c r="BN415" s="13"/>
      <c r="BO415" s="13"/>
      <c r="BP415" s="13"/>
      <c r="BQ415" s="13"/>
      <c r="BR415" s="13"/>
      <c r="BS415" s="13"/>
      <c r="BT415" s="13"/>
      <c r="BU415" s="13"/>
      <c r="BV415" s="13"/>
      <c r="BW415" s="13"/>
      <c r="BX415" s="13"/>
      <c r="BY415" s="13"/>
      <c r="BZ415" s="13"/>
      <c r="CA415" s="13"/>
      <c r="CB415" s="13"/>
      <c r="CC415" s="13"/>
      <c r="CD415" s="13"/>
      <c r="CE415" s="13"/>
      <c r="CF415" s="13"/>
      <c r="CG415" s="13"/>
      <c r="CH415" s="13"/>
      <c r="CI415" s="13"/>
      <c r="CJ415" s="13"/>
      <c r="CK415" s="13"/>
      <c r="CL415" s="13"/>
      <c r="CM415" s="13"/>
      <c r="CN415" s="13"/>
      <c r="CO415" s="13"/>
      <c r="CP415" s="13"/>
      <c r="CQ415" s="13"/>
      <c r="CR415" s="13"/>
      <c r="CS415" s="13"/>
      <c r="CT415" s="13"/>
      <c r="CU415" s="13"/>
      <c r="CV415" s="13"/>
      <c r="CW415" s="13"/>
      <c r="CX415" s="13"/>
      <c r="CY415" s="13"/>
      <c r="CZ415" s="13"/>
      <c r="DA415" s="13"/>
      <c r="DB415" s="13"/>
      <c r="DC415" s="13"/>
      <c r="DD415" s="13"/>
      <c r="DE415" s="13"/>
      <c r="DF415" s="13"/>
      <c r="DG415" s="13"/>
      <c r="DH415" s="13"/>
      <c r="DI415" s="13"/>
      <c r="DJ415" s="13"/>
      <c r="DK415" s="13"/>
      <c r="DL415" s="13"/>
      <c r="DM415" s="13"/>
      <c r="DN415" s="13"/>
      <c r="DO415" s="13"/>
      <c r="DP415" s="13"/>
      <c r="DQ415" s="13"/>
      <c r="DR415" s="13"/>
      <c r="DS415" s="13"/>
      <c r="DT415" s="13"/>
      <c r="DU415" s="13"/>
      <c r="DV415" s="13"/>
      <c r="DW415" s="13"/>
      <c r="DX415" s="13"/>
      <c r="DY415" s="13"/>
      <c r="DZ415" s="13"/>
      <c r="EA415" s="13"/>
    </row>
    <row r="416" spans="1:131" x14ac:dyDescent="0.4">
      <c r="A416" s="13"/>
      <c r="B416" s="13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3"/>
      <c r="AZ416" s="13"/>
      <c r="BA416" s="13"/>
      <c r="BB416" s="13"/>
      <c r="BC416" s="13"/>
      <c r="BD416" s="13"/>
      <c r="BE416" s="13"/>
      <c r="BF416" s="13"/>
      <c r="BG416" s="13"/>
      <c r="BH416" s="13"/>
      <c r="BI416" s="13"/>
      <c r="BJ416" s="13"/>
      <c r="BK416" s="13"/>
      <c r="BL416" s="13"/>
      <c r="BM416" s="13"/>
      <c r="BN416" s="13"/>
      <c r="BO416" s="13"/>
      <c r="BP416" s="13"/>
      <c r="BQ416" s="13"/>
      <c r="BR416" s="13"/>
      <c r="BS416" s="13"/>
      <c r="BT416" s="13"/>
      <c r="BU416" s="13"/>
      <c r="BV416" s="13"/>
      <c r="BW416" s="13"/>
      <c r="BX416" s="13"/>
      <c r="BY416" s="13"/>
      <c r="BZ416" s="13"/>
      <c r="CA416" s="13"/>
      <c r="CB416" s="13"/>
      <c r="CC416" s="13"/>
      <c r="CD416" s="13"/>
      <c r="CE416" s="13"/>
      <c r="CF416" s="13"/>
      <c r="CG416" s="13"/>
      <c r="CH416" s="13"/>
      <c r="CI416" s="13"/>
      <c r="CJ416" s="13"/>
      <c r="CK416" s="13"/>
      <c r="CL416" s="13"/>
      <c r="CM416" s="13"/>
      <c r="CN416" s="13"/>
      <c r="CO416" s="13"/>
      <c r="CP416" s="13"/>
      <c r="CQ416" s="13"/>
      <c r="CR416" s="13"/>
      <c r="CS416" s="13"/>
      <c r="CT416" s="13"/>
      <c r="CU416" s="13"/>
      <c r="CV416" s="13"/>
      <c r="CW416" s="13"/>
      <c r="CX416" s="13"/>
      <c r="CY416" s="13"/>
      <c r="CZ416" s="13"/>
      <c r="DA416" s="13"/>
      <c r="DB416" s="13"/>
      <c r="DC416" s="13"/>
      <c r="DD416" s="13"/>
      <c r="DE416" s="13"/>
      <c r="DF416" s="13"/>
      <c r="DG416" s="13"/>
      <c r="DH416" s="13"/>
      <c r="DI416" s="13"/>
      <c r="DJ416" s="13"/>
      <c r="DK416" s="13"/>
      <c r="DL416" s="13"/>
      <c r="DM416" s="13"/>
      <c r="DN416" s="13"/>
      <c r="DO416" s="13"/>
      <c r="DP416" s="13"/>
      <c r="DQ416" s="13"/>
      <c r="DR416" s="13"/>
      <c r="DS416" s="13"/>
      <c r="DT416" s="13"/>
      <c r="DU416" s="13"/>
      <c r="DV416" s="13"/>
      <c r="DW416" s="13"/>
      <c r="DX416" s="13"/>
      <c r="DY416" s="13"/>
      <c r="DZ416" s="13"/>
      <c r="EA416" s="13"/>
    </row>
    <row r="417" spans="1:131" x14ac:dyDescent="0.4">
      <c r="A417" s="13"/>
      <c r="B417" s="13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3"/>
      <c r="AZ417" s="13"/>
      <c r="BA417" s="13"/>
      <c r="BB417" s="13"/>
      <c r="BC417" s="13"/>
      <c r="BD417" s="13"/>
      <c r="BE417" s="13"/>
      <c r="BF417" s="13"/>
      <c r="BG417" s="13"/>
      <c r="BH417" s="13"/>
      <c r="BI417" s="13"/>
      <c r="BJ417" s="13"/>
      <c r="BK417" s="13"/>
      <c r="BL417" s="13"/>
      <c r="BM417" s="13"/>
      <c r="BN417" s="13"/>
      <c r="BO417" s="13"/>
      <c r="BP417" s="13"/>
      <c r="BQ417" s="13"/>
      <c r="BR417" s="13"/>
      <c r="BS417" s="13"/>
      <c r="BT417" s="13"/>
      <c r="BU417" s="13"/>
      <c r="BV417" s="13"/>
      <c r="BW417" s="13"/>
      <c r="BX417" s="13"/>
      <c r="BY417" s="13"/>
      <c r="BZ417" s="13"/>
      <c r="CA417" s="13"/>
      <c r="CB417" s="13"/>
      <c r="CC417" s="13"/>
      <c r="CD417" s="13"/>
      <c r="CE417" s="13"/>
      <c r="CF417" s="13"/>
      <c r="CG417" s="13"/>
      <c r="CH417" s="13"/>
      <c r="CI417" s="13"/>
      <c r="CJ417" s="13"/>
      <c r="CK417" s="13"/>
      <c r="CL417" s="13"/>
      <c r="CM417" s="13"/>
      <c r="CN417" s="13"/>
      <c r="CO417" s="13"/>
      <c r="CP417" s="13"/>
      <c r="CQ417" s="13"/>
      <c r="CR417" s="13"/>
      <c r="CS417" s="13"/>
      <c r="CT417" s="13"/>
      <c r="CU417" s="13"/>
      <c r="CV417" s="13"/>
      <c r="CW417" s="13"/>
      <c r="CX417" s="13"/>
      <c r="CY417" s="13"/>
      <c r="CZ417" s="13"/>
      <c r="DA417" s="13"/>
      <c r="DB417" s="13"/>
      <c r="DC417" s="13"/>
      <c r="DD417" s="13"/>
      <c r="DE417" s="13"/>
      <c r="DF417" s="13"/>
      <c r="DG417" s="13"/>
      <c r="DH417" s="13"/>
      <c r="DI417" s="13"/>
      <c r="DJ417" s="13"/>
      <c r="DK417" s="13"/>
      <c r="DL417" s="13"/>
      <c r="DM417" s="13"/>
      <c r="DN417" s="13"/>
      <c r="DO417" s="13"/>
      <c r="DP417" s="13"/>
      <c r="DQ417" s="13"/>
      <c r="DR417" s="13"/>
      <c r="DS417" s="13"/>
      <c r="DT417" s="13"/>
      <c r="DU417" s="13"/>
      <c r="DV417" s="13"/>
      <c r="DW417" s="13"/>
      <c r="DX417" s="13"/>
      <c r="DY417" s="13"/>
      <c r="DZ417" s="13"/>
      <c r="EA417" s="13"/>
    </row>
    <row r="418" spans="1:131" x14ac:dyDescent="0.4">
      <c r="A418" s="13"/>
      <c r="B418" s="13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3"/>
      <c r="AZ418" s="13"/>
      <c r="BA418" s="13"/>
      <c r="BB418" s="13"/>
      <c r="BC418" s="13"/>
      <c r="BD418" s="13"/>
      <c r="BE418" s="13"/>
      <c r="BF418" s="13"/>
      <c r="BG418" s="13"/>
      <c r="BH418" s="13"/>
      <c r="BI418" s="13"/>
      <c r="BJ418" s="13"/>
      <c r="BK418" s="13"/>
      <c r="BL418" s="13"/>
      <c r="BM418" s="13"/>
      <c r="BN418" s="13"/>
      <c r="BO418" s="13"/>
      <c r="BP418" s="13"/>
      <c r="BQ418" s="13"/>
      <c r="BR418" s="13"/>
      <c r="BS418" s="13"/>
      <c r="BT418" s="13"/>
      <c r="BU418" s="13"/>
      <c r="BV418" s="13"/>
      <c r="BW418" s="13"/>
      <c r="BX418" s="13"/>
      <c r="BY418" s="13"/>
      <c r="BZ418" s="13"/>
      <c r="CA418" s="13"/>
      <c r="CB418" s="13"/>
      <c r="CC418" s="13"/>
      <c r="CD418" s="13"/>
      <c r="CE418" s="13"/>
      <c r="CF418" s="13"/>
      <c r="CG418" s="13"/>
      <c r="CH418" s="13"/>
      <c r="CI418" s="13"/>
      <c r="CJ418" s="13"/>
      <c r="CK418" s="13"/>
      <c r="CL418" s="13"/>
      <c r="CM418" s="13"/>
      <c r="CN418" s="13"/>
      <c r="CO418" s="13"/>
      <c r="CP418" s="13"/>
      <c r="CQ418" s="13"/>
      <c r="CR418" s="13"/>
      <c r="CS418" s="13"/>
      <c r="CT418" s="13"/>
      <c r="CU418" s="13"/>
      <c r="CV418" s="13"/>
      <c r="CW418" s="13"/>
      <c r="CX418" s="13"/>
      <c r="CY418" s="13"/>
      <c r="CZ418" s="13"/>
      <c r="DA418" s="13"/>
      <c r="DB418" s="13"/>
      <c r="DC418" s="13"/>
      <c r="DD418" s="13"/>
      <c r="DE418" s="13"/>
      <c r="DF418" s="13"/>
      <c r="DG418" s="13"/>
      <c r="DH418" s="13"/>
      <c r="DI418" s="13"/>
      <c r="DJ418" s="13"/>
      <c r="DK418" s="13"/>
      <c r="DL418" s="13"/>
      <c r="DM418" s="13"/>
      <c r="DN418" s="13"/>
      <c r="DO418" s="13"/>
      <c r="DP418" s="13"/>
      <c r="DQ418" s="13"/>
      <c r="DR418" s="13"/>
      <c r="DS418" s="13"/>
      <c r="DT418" s="13"/>
      <c r="DU418" s="13"/>
      <c r="DV418" s="13"/>
      <c r="DW418" s="13"/>
      <c r="DX418" s="13"/>
      <c r="DY418" s="13"/>
      <c r="DZ418" s="13"/>
      <c r="EA418" s="13"/>
    </row>
    <row r="419" spans="1:131" x14ac:dyDescent="0.4">
      <c r="A419" s="13"/>
      <c r="B419" s="13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3"/>
      <c r="AZ419" s="13"/>
      <c r="BA419" s="13"/>
      <c r="BB419" s="13"/>
      <c r="BC419" s="13"/>
      <c r="BD419" s="13"/>
      <c r="BE419" s="13"/>
      <c r="BF419" s="13"/>
      <c r="BG419" s="13"/>
      <c r="BH419" s="13"/>
      <c r="BI419" s="13"/>
      <c r="BJ419" s="13"/>
      <c r="BK419" s="13"/>
      <c r="BL419" s="13"/>
      <c r="BM419" s="13"/>
      <c r="BN419" s="13"/>
      <c r="BO419" s="13"/>
      <c r="BP419" s="13"/>
      <c r="BQ419" s="13"/>
      <c r="BR419" s="13"/>
      <c r="BS419" s="13"/>
      <c r="BT419" s="13"/>
      <c r="BU419" s="13"/>
      <c r="BV419" s="13"/>
      <c r="BW419" s="13"/>
      <c r="BX419" s="13"/>
      <c r="BY419" s="13"/>
      <c r="BZ419" s="13"/>
      <c r="CA419" s="13"/>
      <c r="CB419" s="13"/>
      <c r="CC419" s="13"/>
      <c r="CD419" s="13"/>
      <c r="CE419" s="13"/>
      <c r="CF419" s="13"/>
      <c r="CG419" s="13"/>
      <c r="CH419" s="13"/>
      <c r="CI419" s="13"/>
      <c r="CJ419" s="13"/>
      <c r="CK419" s="13"/>
      <c r="CL419" s="13"/>
      <c r="CM419" s="13"/>
      <c r="CN419" s="13"/>
      <c r="CO419" s="13"/>
      <c r="CP419" s="13"/>
      <c r="CQ419" s="13"/>
      <c r="CR419" s="13"/>
      <c r="CS419" s="13"/>
      <c r="CT419" s="13"/>
      <c r="CU419" s="13"/>
      <c r="CV419" s="13"/>
      <c r="CW419" s="13"/>
      <c r="CX419" s="13"/>
      <c r="CY419" s="13"/>
      <c r="CZ419" s="13"/>
      <c r="DA419" s="13"/>
      <c r="DB419" s="13"/>
      <c r="DC419" s="13"/>
      <c r="DD419" s="13"/>
      <c r="DE419" s="13"/>
      <c r="DF419" s="13"/>
      <c r="DG419" s="13"/>
      <c r="DH419" s="13"/>
      <c r="DI419" s="13"/>
      <c r="DJ419" s="13"/>
      <c r="DK419" s="13"/>
      <c r="DL419" s="13"/>
      <c r="DM419" s="13"/>
      <c r="DN419" s="13"/>
      <c r="DO419" s="13"/>
      <c r="DP419" s="13"/>
      <c r="DQ419" s="13"/>
      <c r="DR419" s="13"/>
      <c r="DS419" s="13"/>
      <c r="DT419" s="13"/>
      <c r="DU419" s="13"/>
      <c r="DV419" s="13"/>
      <c r="DW419" s="13"/>
      <c r="DX419" s="13"/>
      <c r="DY419" s="13"/>
      <c r="DZ419" s="13"/>
      <c r="EA419" s="13"/>
    </row>
    <row r="420" spans="1:131" x14ac:dyDescent="0.4">
      <c r="A420" s="13"/>
      <c r="B420" s="13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3"/>
      <c r="AZ420" s="13"/>
      <c r="BA420" s="13"/>
      <c r="BB420" s="13"/>
      <c r="BC420" s="13"/>
      <c r="BD420" s="13"/>
      <c r="BE420" s="13"/>
      <c r="BF420" s="13"/>
      <c r="BG420" s="13"/>
      <c r="BH420" s="13"/>
      <c r="BI420" s="13"/>
      <c r="BJ420" s="13"/>
      <c r="BK420" s="13"/>
      <c r="BL420" s="13"/>
      <c r="BM420" s="13"/>
      <c r="BN420" s="13"/>
      <c r="BO420" s="13"/>
      <c r="BP420" s="13"/>
      <c r="BQ420" s="13"/>
      <c r="BR420" s="13"/>
      <c r="BS420" s="13"/>
      <c r="BT420" s="13"/>
      <c r="BU420" s="13"/>
      <c r="BV420" s="13"/>
      <c r="BW420" s="13"/>
      <c r="BX420" s="13"/>
      <c r="BY420" s="13"/>
      <c r="BZ420" s="13"/>
      <c r="CA420" s="13"/>
      <c r="CB420" s="13"/>
      <c r="CC420" s="13"/>
      <c r="CD420" s="13"/>
      <c r="CE420" s="13"/>
      <c r="CF420" s="13"/>
      <c r="CG420" s="13"/>
      <c r="CH420" s="13"/>
      <c r="CI420" s="13"/>
      <c r="CJ420" s="13"/>
      <c r="CK420" s="13"/>
      <c r="CL420" s="13"/>
      <c r="CM420" s="13"/>
      <c r="CN420" s="13"/>
      <c r="CO420" s="13"/>
      <c r="CP420" s="13"/>
      <c r="CQ420" s="13"/>
      <c r="CR420" s="13"/>
      <c r="CS420" s="13"/>
      <c r="CT420" s="13"/>
      <c r="CU420" s="13"/>
      <c r="CV420" s="13"/>
      <c r="CW420" s="13"/>
      <c r="CX420" s="13"/>
      <c r="CY420" s="13"/>
      <c r="CZ420" s="13"/>
      <c r="DA420" s="13"/>
      <c r="DB420" s="13"/>
      <c r="DC420" s="13"/>
      <c r="DD420" s="13"/>
      <c r="DE420" s="13"/>
      <c r="DF420" s="13"/>
      <c r="DG420" s="13"/>
      <c r="DH420" s="13"/>
      <c r="DI420" s="13"/>
      <c r="DJ420" s="13"/>
      <c r="DK420" s="13"/>
      <c r="DL420" s="13"/>
      <c r="DM420" s="13"/>
      <c r="DN420" s="13"/>
      <c r="DO420" s="13"/>
      <c r="DP420" s="13"/>
      <c r="DQ420" s="13"/>
      <c r="DR420" s="13"/>
      <c r="DS420" s="13"/>
      <c r="DT420" s="13"/>
      <c r="DU420" s="13"/>
      <c r="DV420" s="13"/>
      <c r="DW420" s="13"/>
      <c r="DX420" s="13"/>
      <c r="DY420" s="13"/>
      <c r="DZ420" s="13"/>
      <c r="EA420" s="13"/>
    </row>
    <row r="421" spans="1:131" x14ac:dyDescent="0.4">
      <c r="A421" s="13"/>
      <c r="B421" s="13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3"/>
      <c r="AZ421" s="13"/>
      <c r="BA421" s="13"/>
      <c r="BB421" s="13"/>
      <c r="BC421" s="13"/>
      <c r="BD421" s="13"/>
      <c r="BE421" s="13"/>
      <c r="BF421" s="13"/>
      <c r="BG421" s="13"/>
      <c r="BH421" s="13"/>
      <c r="BI421" s="13"/>
      <c r="BJ421" s="13"/>
      <c r="BK421" s="13"/>
      <c r="BL421" s="13"/>
      <c r="BM421" s="13"/>
      <c r="BN421" s="13"/>
      <c r="BO421" s="13"/>
      <c r="BP421" s="13"/>
      <c r="BQ421" s="13"/>
      <c r="BR421" s="13"/>
      <c r="BS421" s="13"/>
      <c r="BT421" s="13"/>
      <c r="BU421" s="13"/>
      <c r="BV421" s="13"/>
      <c r="BW421" s="13"/>
      <c r="BX421" s="13"/>
      <c r="BY421" s="13"/>
      <c r="BZ421" s="13"/>
      <c r="CA421" s="13"/>
      <c r="CB421" s="13"/>
      <c r="CC421" s="13"/>
      <c r="CD421" s="13"/>
      <c r="CE421" s="13"/>
      <c r="CF421" s="13"/>
      <c r="CG421" s="13"/>
      <c r="CH421" s="13"/>
      <c r="CI421" s="13"/>
      <c r="CJ421" s="13"/>
      <c r="CK421" s="13"/>
      <c r="CL421" s="13"/>
      <c r="CM421" s="13"/>
      <c r="CN421" s="13"/>
      <c r="CO421" s="13"/>
      <c r="CP421" s="13"/>
      <c r="CQ421" s="13"/>
      <c r="CR421" s="13"/>
      <c r="CS421" s="13"/>
      <c r="CT421" s="13"/>
      <c r="CU421" s="13"/>
      <c r="CV421" s="13"/>
      <c r="CW421" s="13"/>
      <c r="CX421" s="13"/>
      <c r="CY421" s="13"/>
      <c r="CZ421" s="13"/>
      <c r="DA421" s="13"/>
      <c r="DB421" s="13"/>
      <c r="DC421" s="13"/>
      <c r="DD421" s="13"/>
      <c r="DE421" s="13"/>
      <c r="DF421" s="13"/>
      <c r="DG421" s="13"/>
      <c r="DH421" s="13"/>
      <c r="DI421" s="13"/>
      <c r="DJ421" s="13"/>
      <c r="DK421" s="13"/>
      <c r="DL421" s="13"/>
      <c r="DM421" s="13"/>
      <c r="DN421" s="13"/>
      <c r="DO421" s="13"/>
      <c r="DP421" s="13"/>
      <c r="DQ421" s="13"/>
      <c r="DR421" s="13"/>
      <c r="DS421" s="13"/>
      <c r="DT421" s="13"/>
      <c r="DU421" s="13"/>
      <c r="DV421" s="13"/>
      <c r="DW421" s="13"/>
      <c r="DX421" s="13"/>
      <c r="DY421" s="13"/>
      <c r="DZ421" s="13"/>
      <c r="EA421" s="13"/>
    </row>
    <row r="422" spans="1:131" x14ac:dyDescent="0.4">
      <c r="A422" s="13"/>
      <c r="B422" s="13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3"/>
      <c r="AZ422" s="13"/>
      <c r="BA422" s="13"/>
      <c r="BB422" s="13"/>
      <c r="BC422" s="13"/>
      <c r="BD422" s="13"/>
      <c r="BE422" s="13"/>
      <c r="BF422" s="13"/>
      <c r="BG422" s="13"/>
      <c r="BH422" s="13"/>
      <c r="BI422" s="13"/>
      <c r="BJ422" s="13"/>
      <c r="BK422" s="13"/>
      <c r="BL422" s="13"/>
      <c r="BM422" s="13"/>
      <c r="BN422" s="13"/>
      <c r="BO422" s="13"/>
      <c r="BP422" s="13"/>
      <c r="BQ422" s="13"/>
      <c r="BR422" s="13"/>
      <c r="BS422" s="13"/>
      <c r="BT422" s="13"/>
      <c r="BU422" s="13"/>
      <c r="BV422" s="13"/>
      <c r="BW422" s="13"/>
      <c r="BX422" s="13"/>
      <c r="BY422" s="13"/>
      <c r="BZ422" s="13"/>
      <c r="CA422" s="13"/>
      <c r="CB422" s="13"/>
      <c r="CC422" s="13"/>
      <c r="CD422" s="13"/>
      <c r="CE422" s="13"/>
      <c r="CF422" s="13"/>
      <c r="CG422" s="13"/>
      <c r="CH422" s="13"/>
      <c r="CI422" s="13"/>
      <c r="CJ422" s="13"/>
      <c r="CK422" s="13"/>
      <c r="CL422" s="13"/>
      <c r="CM422" s="13"/>
      <c r="CN422" s="13"/>
      <c r="CO422" s="13"/>
      <c r="CP422" s="13"/>
      <c r="CQ422" s="13"/>
      <c r="CR422" s="13"/>
      <c r="CS422" s="13"/>
      <c r="CT422" s="13"/>
      <c r="CU422" s="13"/>
      <c r="CV422" s="13"/>
      <c r="CW422" s="13"/>
      <c r="CX422" s="13"/>
      <c r="CY422" s="13"/>
      <c r="CZ422" s="13"/>
      <c r="DA422" s="13"/>
      <c r="DB422" s="13"/>
      <c r="DC422" s="13"/>
      <c r="DD422" s="13"/>
      <c r="DE422" s="13"/>
      <c r="DF422" s="13"/>
      <c r="DG422" s="13"/>
      <c r="DH422" s="13"/>
      <c r="DI422" s="13"/>
      <c r="DJ422" s="13"/>
      <c r="DK422" s="13"/>
      <c r="DL422" s="13"/>
      <c r="DM422" s="13"/>
      <c r="DN422" s="13"/>
      <c r="DO422" s="13"/>
      <c r="DP422" s="13"/>
      <c r="DQ422" s="13"/>
      <c r="DR422" s="13"/>
      <c r="DS422" s="13"/>
      <c r="DT422" s="13"/>
      <c r="DU422" s="13"/>
      <c r="DV422" s="13"/>
      <c r="DW422" s="13"/>
      <c r="DX422" s="13"/>
      <c r="DY422" s="13"/>
      <c r="DZ422" s="13"/>
      <c r="EA422" s="13"/>
    </row>
    <row r="423" spans="1:131" x14ac:dyDescent="0.4">
      <c r="A423" s="13"/>
      <c r="B423" s="13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3"/>
      <c r="AZ423" s="13"/>
      <c r="BA423" s="13"/>
      <c r="BB423" s="13"/>
      <c r="BC423" s="13"/>
      <c r="BD423" s="13"/>
      <c r="BE423" s="13"/>
      <c r="BF423" s="13"/>
      <c r="BG423" s="13"/>
      <c r="BH423" s="13"/>
      <c r="BI423" s="13"/>
      <c r="BJ423" s="13"/>
      <c r="BK423" s="13"/>
      <c r="BL423" s="13"/>
      <c r="BM423" s="13"/>
      <c r="BN423" s="13"/>
      <c r="BO423" s="13"/>
      <c r="BP423" s="13"/>
      <c r="BQ423" s="13"/>
      <c r="BR423" s="13"/>
      <c r="BS423" s="13"/>
      <c r="BT423" s="13"/>
      <c r="BU423" s="13"/>
      <c r="BV423" s="13"/>
      <c r="BW423" s="13"/>
      <c r="BX423" s="13"/>
      <c r="BY423" s="13"/>
      <c r="BZ423" s="13"/>
      <c r="CA423" s="13"/>
      <c r="CB423" s="13"/>
      <c r="CC423" s="13"/>
      <c r="CD423" s="13"/>
      <c r="CE423" s="13"/>
      <c r="CF423" s="13"/>
      <c r="CG423" s="13"/>
      <c r="CH423" s="13"/>
      <c r="CI423" s="13"/>
      <c r="CJ423" s="13"/>
      <c r="CK423" s="13"/>
      <c r="CL423" s="13"/>
      <c r="CM423" s="13"/>
      <c r="CN423" s="13"/>
      <c r="CO423" s="13"/>
      <c r="CP423" s="13"/>
      <c r="CQ423" s="13"/>
      <c r="CR423" s="13"/>
      <c r="CS423" s="13"/>
      <c r="CT423" s="13"/>
      <c r="CU423" s="13"/>
      <c r="CV423" s="13"/>
      <c r="CW423" s="13"/>
      <c r="CX423" s="13"/>
      <c r="CY423" s="13"/>
      <c r="CZ423" s="13"/>
      <c r="DA423" s="13"/>
      <c r="DB423" s="13"/>
      <c r="DC423" s="13"/>
      <c r="DD423" s="13"/>
      <c r="DE423" s="13"/>
      <c r="DF423" s="13"/>
      <c r="DG423" s="13"/>
      <c r="DH423" s="13"/>
      <c r="DI423" s="13"/>
      <c r="DJ423" s="13"/>
      <c r="DK423" s="13"/>
      <c r="DL423" s="13"/>
      <c r="DM423" s="13"/>
      <c r="DN423" s="13"/>
      <c r="DO423" s="13"/>
      <c r="DP423" s="13"/>
      <c r="DQ423" s="13"/>
      <c r="DR423" s="13"/>
      <c r="DS423" s="13"/>
      <c r="DT423" s="13"/>
      <c r="DU423" s="13"/>
      <c r="DV423" s="13"/>
      <c r="DW423" s="13"/>
      <c r="DX423" s="13"/>
      <c r="DY423" s="13"/>
      <c r="DZ423" s="13"/>
      <c r="EA423" s="13"/>
    </row>
    <row r="424" spans="1:131" x14ac:dyDescent="0.4">
      <c r="A424" s="13"/>
      <c r="B424" s="13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3"/>
      <c r="AZ424" s="13"/>
      <c r="BA424" s="13"/>
      <c r="BB424" s="13"/>
      <c r="BC424" s="13"/>
      <c r="BD424" s="13"/>
      <c r="BE424" s="13"/>
      <c r="BF424" s="13"/>
      <c r="BG424" s="13"/>
      <c r="BH424" s="13"/>
      <c r="BI424" s="13"/>
      <c r="BJ424" s="13"/>
      <c r="BK424" s="13"/>
      <c r="BL424" s="13"/>
      <c r="BM424" s="13"/>
      <c r="BN424" s="13"/>
      <c r="BO424" s="13"/>
      <c r="BP424" s="13"/>
      <c r="BQ424" s="13"/>
      <c r="BR424" s="13"/>
      <c r="BS424" s="13"/>
      <c r="BT424" s="13"/>
      <c r="BU424" s="13"/>
      <c r="BV424" s="13"/>
      <c r="BW424" s="13"/>
      <c r="BX424" s="13"/>
      <c r="BY424" s="13"/>
      <c r="BZ424" s="13"/>
      <c r="CA424" s="13"/>
      <c r="CB424" s="13"/>
      <c r="CC424" s="13"/>
      <c r="CD424" s="13"/>
      <c r="CE424" s="13"/>
      <c r="CF424" s="13"/>
      <c r="CG424" s="13"/>
      <c r="CH424" s="13"/>
      <c r="CI424" s="13"/>
      <c r="CJ424" s="13"/>
      <c r="CK424" s="13"/>
      <c r="CL424" s="13"/>
      <c r="CM424" s="13"/>
      <c r="CN424" s="13"/>
      <c r="CO424" s="13"/>
      <c r="CP424" s="13"/>
      <c r="CQ424" s="13"/>
      <c r="CR424" s="13"/>
      <c r="CS424" s="13"/>
      <c r="CT424" s="13"/>
      <c r="CU424" s="13"/>
      <c r="CV424" s="13"/>
      <c r="CW424" s="13"/>
      <c r="CX424" s="13"/>
      <c r="CY424" s="13"/>
      <c r="CZ424" s="13"/>
      <c r="DA424" s="13"/>
      <c r="DB424" s="13"/>
      <c r="DC424" s="13"/>
      <c r="DD424" s="13"/>
      <c r="DE424" s="13"/>
      <c r="DF424" s="13"/>
      <c r="DG424" s="13"/>
      <c r="DH424" s="13"/>
      <c r="DI424" s="13"/>
      <c r="DJ424" s="13"/>
      <c r="DK424" s="13"/>
      <c r="DL424" s="13"/>
      <c r="DM424" s="13"/>
      <c r="DN424" s="13"/>
      <c r="DO424" s="13"/>
      <c r="DP424" s="13"/>
      <c r="DQ424" s="13"/>
      <c r="DR424" s="13"/>
      <c r="DS424" s="13"/>
      <c r="DT424" s="13"/>
      <c r="DU424" s="13"/>
      <c r="DV424" s="13"/>
      <c r="DW424" s="13"/>
      <c r="DX424" s="13"/>
      <c r="DY424" s="13"/>
      <c r="DZ424" s="13"/>
      <c r="EA424" s="13"/>
    </row>
    <row r="425" spans="1:131" x14ac:dyDescent="0.4">
      <c r="A425" s="13"/>
      <c r="B425" s="13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3"/>
      <c r="AZ425" s="13"/>
      <c r="BA425" s="13"/>
      <c r="BB425" s="13"/>
      <c r="BC425" s="13"/>
      <c r="BD425" s="13"/>
      <c r="BE425" s="13"/>
      <c r="BF425" s="13"/>
      <c r="BG425" s="13"/>
      <c r="BH425" s="13"/>
      <c r="BI425" s="13"/>
      <c r="BJ425" s="13"/>
      <c r="BK425" s="13"/>
      <c r="BL425" s="13"/>
      <c r="BM425" s="13"/>
      <c r="BN425" s="13"/>
      <c r="BO425" s="13"/>
      <c r="BP425" s="13"/>
      <c r="BQ425" s="13"/>
      <c r="BR425" s="13"/>
      <c r="BS425" s="13"/>
      <c r="BT425" s="13"/>
      <c r="BU425" s="13"/>
      <c r="BV425" s="13"/>
      <c r="BW425" s="13"/>
      <c r="BX425" s="13"/>
      <c r="BY425" s="13"/>
      <c r="BZ425" s="13"/>
      <c r="CA425" s="13"/>
      <c r="CB425" s="13"/>
      <c r="CC425" s="13"/>
      <c r="CD425" s="13"/>
      <c r="CE425" s="13"/>
      <c r="CF425" s="13"/>
      <c r="CG425" s="13"/>
      <c r="CH425" s="13"/>
      <c r="CI425" s="13"/>
      <c r="CJ425" s="13"/>
      <c r="CK425" s="13"/>
      <c r="CL425" s="13"/>
      <c r="CM425" s="13"/>
      <c r="CN425" s="13"/>
      <c r="CO425" s="13"/>
      <c r="CP425" s="13"/>
      <c r="CQ425" s="13"/>
      <c r="CR425" s="13"/>
      <c r="CS425" s="13"/>
      <c r="CT425" s="13"/>
      <c r="CU425" s="13"/>
      <c r="CV425" s="13"/>
      <c r="CW425" s="13"/>
      <c r="CX425" s="13"/>
      <c r="CY425" s="13"/>
      <c r="CZ425" s="13"/>
      <c r="DA425" s="13"/>
      <c r="DB425" s="13"/>
      <c r="DC425" s="13"/>
      <c r="DD425" s="13"/>
      <c r="DE425" s="13"/>
      <c r="DF425" s="13"/>
      <c r="DG425" s="13"/>
      <c r="DH425" s="13"/>
      <c r="DI425" s="13"/>
      <c r="DJ425" s="13"/>
      <c r="DK425" s="13"/>
      <c r="DL425" s="13"/>
      <c r="DM425" s="13"/>
      <c r="DN425" s="13"/>
      <c r="DO425" s="13"/>
      <c r="DP425" s="13"/>
      <c r="DQ425" s="13"/>
      <c r="DR425" s="13"/>
      <c r="DS425" s="13"/>
      <c r="DT425" s="13"/>
      <c r="DU425" s="13"/>
      <c r="DV425" s="13"/>
      <c r="DW425" s="13"/>
      <c r="DX425" s="13"/>
      <c r="DY425" s="13"/>
      <c r="DZ425" s="13"/>
      <c r="EA425" s="13"/>
    </row>
    <row r="426" spans="1:131" x14ac:dyDescent="0.4">
      <c r="A426" s="13"/>
      <c r="B426" s="13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3"/>
      <c r="AZ426" s="13"/>
      <c r="BA426" s="13"/>
      <c r="BB426" s="13"/>
      <c r="BC426" s="13"/>
      <c r="BD426" s="13"/>
      <c r="BE426" s="13"/>
      <c r="BF426" s="13"/>
      <c r="BG426" s="13"/>
      <c r="BH426" s="13"/>
      <c r="BI426" s="13"/>
      <c r="BJ426" s="13"/>
      <c r="BK426" s="13"/>
      <c r="BL426" s="13"/>
      <c r="BM426" s="13"/>
      <c r="BN426" s="13"/>
      <c r="BO426" s="13"/>
      <c r="BP426" s="13"/>
      <c r="BQ426" s="13"/>
      <c r="BR426" s="13"/>
      <c r="BS426" s="13"/>
      <c r="BT426" s="13"/>
      <c r="BU426" s="13"/>
      <c r="BV426" s="13"/>
      <c r="BW426" s="13"/>
      <c r="BX426" s="13"/>
      <c r="BY426" s="13"/>
      <c r="BZ426" s="13"/>
      <c r="CA426" s="13"/>
      <c r="CB426" s="13"/>
      <c r="CC426" s="13"/>
      <c r="CD426" s="13"/>
      <c r="CE426" s="13"/>
      <c r="CF426" s="13"/>
      <c r="CG426" s="13"/>
      <c r="CH426" s="13"/>
      <c r="CI426" s="13"/>
      <c r="CJ426" s="13"/>
      <c r="CK426" s="13"/>
      <c r="CL426" s="13"/>
      <c r="CM426" s="13"/>
      <c r="CN426" s="13"/>
      <c r="CO426" s="13"/>
      <c r="CP426" s="13"/>
      <c r="CQ426" s="13"/>
      <c r="CR426" s="13"/>
      <c r="CS426" s="13"/>
      <c r="CT426" s="13"/>
      <c r="CU426" s="13"/>
      <c r="CV426" s="13"/>
      <c r="CW426" s="13"/>
      <c r="CX426" s="13"/>
      <c r="CY426" s="13"/>
      <c r="CZ426" s="13"/>
      <c r="DA426" s="13"/>
      <c r="DB426" s="13"/>
      <c r="DC426" s="13"/>
      <c r="DD426" s="13"/>
      <c r="DE426" s="13"/>
      <c r="DF426" s="13"/>
      <c r="DG426" s="13"/>
      <c r="DH426" s="13"/>
      <c r="DI426" s="13"/>
      <c r="DJ426" s="13"/>
      <c r="DK426" s="13"/>
      <c r="DL426" s="13"/>
      <c r="DM426" s="13"/>
      <c r="DN426" s="13"/>
      <c r="DO426" s="13"/>
      <c r="DP426" s="13"/>
      <c r="DQ426" s="13"/>
      <c r="DR426" s="13"/>
      <c r="DS426" s="13"/>
      <c r="DT426" s="13"/>
      <c r="DU426" s="13"/>
      <c r="DV426" s="13"/>
      <c r="DW426" s="13"/>
      <c r="DX426" s="13"/>
      <c r="DY426" s="13"/>
      <c r="DZ426" s="13"/>
      <c r="EA426" s="13"/>
    </row>
    <row r="427" spans="1:131" x14ac:dyDescent="0.4">
      <c r="A427" s="13"/>
      <c r="B427" s="13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3"/>
      <c r="AZ427" s="13"/>
      <c r="BA427" s="13"/>
      <c r="BB427" s="13"/>
      <c r="BC427" s="13"/>
      <c r="BD427" s="13"/>
      <c r="BE427" s="13"/>
      <c r="BF427" s="13"/>
      <c r="BG427" s="13"/>
      <c r="BH427" s="13"/>
      <c r="BI427" s="13"/>
      <c r="BJ427" s="13"/>
      <c r="BK427" s="13"/>
      <c r="BL427" s="13"/>
      <c r="BM427" s="13"/>
      <c r="BN427" s="13"/>
      <c r="BO427" s="13"/>
      <c r="BP427" s="13"/>
      <c r="BQ427" s="13"/>
      <c r="BR427" s="13"/>
      <c r="BS427" s="13"/>
      <c r="BT427" s="13"/>
      <c r="BU427" s="13"/>
      <c r="BV427" s="13"/>
      <c r="BW427" s="13"/>
      <c r="BX427" s="13"/>
      <c r="BY427" s="13"/>
      <c r="BZ427" s="13"/>
      <c r="CA427" s="13"/>
      <c r="CB427" s="13"/>
      <c r="CC427" s="13"/>
      <c r="CD427" s="13"/>
      <c r="CE427" s="13"/>
      <c r="CF427" s="13"/>
      <c r="CG427" s="13"/>
      <c r="CH427" s="13"/>
      <c r="CI427" s="13"/>
      <c r="CJ427" s="13"/>
      <c r="CK427" s="13"/>
      <c r="CL427" s="13"/>
      <c r="CM427" s="13"/>
      <c r="CN427" s="13"/>
      <c r="CO427" s="13"/>
      <c r="CP427" s="13"/>
      <c r="CQ427" s="13"/>
      <c r="CR427" s="13"/>
      <c r="CS427" s="13"/>
      <c r="CT427" s="13"/>
      <c r="CU427" s="13"/>
      <c r="CV427" s="13"/>
      <c r="CW427" s="13"/>
      <c r="CX427" s="13"/>
      <c r="CY427" s="13"/>
      <c r="CZ427" s="13"/>
      <c r="DA427" s="13"/>
      <c r="DB427" s="13"/>
      <c r="DC427" s="13"/>
      <c r="DD427" s="13"/>
      <c r="DE427" s="13"/>
      <c r="DF427" s="13"/>
      <c r="DG427" s="13"/>
      <c r="DH427" s="13"/>
      <c r="DI427" s="13"/>
      <c r="DJ427" s="13"/>
      <c r="DK427" s="13"/>
      <c r="DL427" s="13"/>
      <c r="DM427" s="13"/>
      <c r="DN427" s="13"/>
      <c r="DO427" s="13"/>
      <c r="DP427" s="13"/>
      <c r="DQ427" s="13"/>
      <c r="DR427" s="13"/>
      <c r="DS427" s="13"/>
      <c r="DT427" s="13"/>
      <c r="DU427" s="13"/>
      <c r="DV427" s="13"/>
      <c r="DW427" s="13"/>
      <c r="DX427" s="13"/>
      <c r="DY427" s="13"/>
      <c r="DZ427" s="13"/>
      <c r="EA427" s="13"/>
    </row>
    <row r="428" spans="1:131" x14ac:dyDescent="0.4">
      <c r="A428" s="13"/>
      <c r="B428" s="13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3"/>
      <c r="AZ428" s="13"/>
      <c r="BA428" s="13"/>
      <c r="BB428" s="13"/>
      <c r="BC428" s="13"/>
      <c r="BD428" s="13"/>
      <c r="BE428" s="13"/>
      <c r="BF428" s="13"/>
      <c r="BG428" s="13"/>
      <c r="BH428" s="13"/>
      <c r="BI428" s="13"/>
      <c r="BJ428" s="13"/>
      <c r="BK428" s="13"/>
      <c r="BL428" s="13"/>
      <c r="BM428" s="13"/>
      <c r="BN428" s="13"/>
      <c r="BO428" s="13"/>
      <c r="BP428" s="13"/>
      <c r="BQ428" s="13"/>
      <c r="BR428" s="13"/>
      <c r="BS428" s="13"/>
      <c r="BT428" s="13"/>
      <c r="BU428" s="13"/>
      <c r="BV428" s="13"/>
      <c r="BW428" s="13"/>
      <c r="BX428" s="13"/>
      <c r="BY428" s="13"/>
      <c r="BZ428" s="13"/>
      <c r="CA428" s="13"/>
      <c r="CB428" s="13"/>
      <c r="CC428" s="13"/>
      <c r="CD428" s="13"/>
      <c r="CE428" s="13"/>
      <c r="CF428" s="13"/>
      <c r="CG428" s="13"/>
      <c r="CH428" s="13"/>
      <c r="CI428" s="13"/>
      <c r="CJ428" s="13"/>
      <c r="CK428" s="13"/>
      <c r="CL428" s="13"/>
      <c r="CM428" s="13"/>
      <c r="CN428" s="13"/>
      <c r="CO428" s="13"/>
      <c r="CP428" s="13"/>
      <c r="CQ428" s="13"/>
      <c r="CR428" s="13"/>
      <c r="CS428" s="13"/>
      <c r="CT428" s="13"/>
      <c r="CU428" s="13"/>
      <c r="CV428" s="13"/>
      <c r="CW428" s="13"/>
      <c r="CX428" s="13"/>
      <c r="CY428" s="13"/>
      <c r="CZ428" s="13"/>
      <c r="DA428" s="13"/>
      <c r="DB428" s="13"/>
      <c r="DC428" s="13"/>
      <c r="DD428" s="13"/>
      <c r="DE428" s="13"/>
      <c r="DF428" s="13"/>
      <c r="DG428" s="13"/>
      <c r="DH428" s="13"/>
      <c r="DI428" s="13"/>
      <c r="DJ428" s="13"/>
      <c r="DK428" s="13"/>
      <c r="DL428" s="13"/>
      <c r="DM428" s="13"/>
      <c r="DN428" s="13"/>
      <c r="DO428" s="13"/>
      <c r="DP428" s="13"/>
      <c r="DQ428" s="13"/>
      <c r="DR428" s="13"/>
      <c r="DS428" s="13"/>
      <c r="DT428" s="13"/>
      <c r="DU428" s="13"/>
      <c r="DV428" s="13"/>
      <c r="DW428" s="13"/>
      <c r="DX428" s="13"/>
      <c r="DY428" s="13"/>
      <c r="DZ428" s="13"/>
      <c r="EA428" s="13"/>
    </row>
    <row r="429" spans="1:131" x14ac:dyDescent="0.4">
      <c r="A429" s="13"/>
      <c r="B429" s="13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3"/>
      <c r="AZ429" s="13"/>
      <c r="BA429" s="13"/>
      <c r="BB429" s="13"/>
      <c r="BC429" s="13"/>
      <c r="BD429" s="13"/>
      <c r="BE429" s="13"/>
      <c r="BF429" s="13"/>
      <c r="BG429" s="13"/>
      <c r="BH429" s="13"/>
      <c r="BI429" s="13"/>
      <c r="BJ429" s="13"/>
      <c r="BK429" s="13"/>
      <c r="BL429" s="13"/>
      <c r="BM429" s="13"/>
      <c r="BN429" s="13"/>
      <c r="BO429" s="13"/>
      <c r="BP429" s="13"/>
      <c r="BQ429" s="13"/>
      <c r="BR429" s="13"/>
      <c r="BS429" s="13"/>
      <c r="BT429" s="13"/>
      <c r="BU429" s="13"/>
      <c r="BV429" s="13"/>
      <c r="BW429" s="13"/>
      <c r="BX429" s="13"/>
      <c r="BY429" s="13"/>
      <c r="BZ429" s="13"/>
      <c r="CA429" s="13"/>
      <c r="CB429" s="13"/>
      <c r="CC429" s="13"/>
      <c r="CD429" s="13"/>
      <c r="CE429" s="13"/>
      <c r="CF429" s="13"/>
      <c r="CG429" s="13"/>
      <c r="CH429" s="13"/>
      <c r="CI429" s="13"/>
      <c r="CJ429" s="13"/>
      <c r="CK429" s="13"/>
      <c r="CL429" s="13"/>
      <c r="CM429" s="13"/>
      <c r="CN429" s="13"/>
      <c r="CO429" s="13"/>
      <c r="CP429" s="13"/>
      <c r="CQ429" s="13"/>
      <c r="CR429" s="13"/>
      <c r="CS429" s="13"/>
      <c r="CT429" s="13"/>
      <c r="CU429" s="13"/>
      <c r="CV429" s="13"/>
      <c r="CW429" s="13"/>
      <c r="CX429" s="13"/>
      <c r="CY429" s="13"/>
      <c r="CZ429" s="13"/>
      <c r="DA429" s="13"/>
      <c r="DB429" s="13"/>
      <c r="DC429" s="13"/>
      <c r="DD429" s="13"/>
      <c r="DE429" s="13"/>
      <c r="DF429" s="13"/>
      <c r="DG429" s="13"/>
      <c r="DH429" s="13"/>
      <c r="DI429" s="13"/>
      <c r="DJ429" s="13"/>
      <c r="DK429" s="13"/>
      <c r="DL429" s="13"/>
      <c r="DM429" s="13"/>
      <c r="DN429" s="13"/>
      <c r="DO429" s="13"/>
      <c r="DP429" s="13"/>
      <c r="DQ429" s="13"/>
      <c r="DR429" s="13"/>
      <c r="DS429" s="13"/>
      <c r="DT429" s="13"/>
      <c r="DU429" s="13"/>
      <c r="DV429" s="13"/>
      <c r="DW429" s="13"/>
      <c r="DX429" s="13"/>
      <c r="DY429" s="13"/>
      <c r="DZ429" s="13"/>
      <c r="EA429" s="13"/>
    </row>
    <row r="430" spans="1:131" x14ac:dyDescent="0.4">
      <c r="A430" s="13"/>
      <c r="B430" s="13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3"/>
      <c r="AZ430" s="13"/>
      <c r="BA430" s="13"/>
      <c r="BB430" s="13"/>
      <c r="BC430" s="13"/>
      <c r="BD430" s="13"/>
      <c r="BE430" s="13"/>
      <c r="BF430" s="13"/>
      <c r="BG430" s="13"/>
      <c r="BH430" s="13"/>
      <c r="BI430" s="13"/>
      <c r="BJ430" s="13"/>
      <c r="BK430" s="13"/>
      <c r="BL430" s="13"/>
      <c r="BM430" s="13"/>
      <c r="BN430" s="13"/>
      <c r="BO430" s="13"/>
      <c r="BP430" s="13"/>
      <c r="BQ430" s="13"/>
      <c r="BR430" s="13"/>
      <c r="BS430" s="13"/>
      <c r="BT430" s="13"/>
      <c r="BU430" s="13"/>
      <c r="BV430" s="13"/>
      <c r="BW430" s="13"/>
      <c r="BX430" s="13"/>
      <c r="BY430" s="13"/>
      <c r="BZ430" s="13"/>
      <c r="CA430" s="13"/>
      <c r="CB430" s="13"/>
      <c r="CC430" s="13"/>
      <c r="CD430" s="13"/>
      <c r="CE430" s="13"/>
      <c r="CF430" s="13"/>
      <c r="CG430" s="13"/>
      <c r="CH430" s="13"/>
      <c r="CI430" s="13"/>
      <c r="CJ430" s="13"/>
      <c r="CK430" s="13"/>
      <c r="CL430" s="13"/>
      <c r="CM430" s="13"/>
      <c r="CN430" s="13"/>
      <c r="CO430" s="13"/>
      <c r="CP430" s="13"/>
      <c r="CQ430" s="13"/>
      <c r="CR430" s="13"/>
      <c r="CS430" s="13"/>
      <c r="CT430" s="13"/>
      <c r="CU430" s="13"/>
      <c r="CV430" s="13"/>
      <c r="CW430" s="13"/>
      <c r="CX430" s="13"/>
      <c r="CY430" s="13"/>
      <c r="CZ430" s="13"/>
      <c r="DA430" s="13"/>
      <c r="DB430" s="13"/>
      <c r="DC430" s="13"/>
      <c r="DD430" s="13"/>
      <c r="DE430" s="13"/>
      <c r="DF430" s="13"/>
      <c r="DG430" s="13"/>
      <c r="DH430" s="13"/>
      <c r="DI430" s="13"/>
      <c r="DJ430" s="13"/>
      <c r="DK430" s="13"/>
      <c r="DL430" s="13"/>
      <c r="DM430" s="13"/>
      <c r="DN430" s="13"/>
      <c r="DO430" s="13"/>
      <c r="DP430" s="13"/>
      <c r="DQ430" s="13"/>
      <c r="DR430" s="13"/>
      <c r="DS430" s="13"/>
      <c r="DT430" s="13"/>
      <c r="DU430" s="13"/>
      <c r="DV430" s="13"/>
      <c r="DW430" s="13"/>
      <c r="DX430" s="13"/>
      <c r="DY430" s="13"/>
      <c r="DZ430" s="13"/>
      <c r="EA430" s="13"/>
    </row>
    <row r="431" spans="1:131" x14ac:dyDescent="0.4">
      <c r="A431" s="13"/>
      <c r="B431" s="13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3"/>
      <c r="AZ431" s="13"/>
      <c r="BA431" s="13"/>
      <c r="BB431" s="13"/>
      <c r="BC431" s="13"/>
      <c r="BD431" s="13"/>
      <c r="BE431" s="13"/>
      <c r="BF431" s="13"/>
      <c r="BG431" s="13"/>
      <c r="BH431" s="13"/>
      <c r="BI431" s="13"/>
      <c r="BJ431" s="13"/>
      <c r="BK431" s="13"/>
      <c r="BL431" s="13"/>
      <c r="BM431" s="13"/>
      <c r="BN431" s="13"/>
      <c r="BO431" s="13"/>
      <c r="BP431" s="13"/>
      <c r="BQ431" s="13"/>
      <c r="BR431" s="13"/>
      <c r="BS431" s="13"/>
      <c r="BT431" s="13"/>
      <c r="BU431" s="13"/>
      <c r="BV431" s="13"/>
      <c r="BW431" s="13"/>
      <c r="BX431" s="13"/>
      <c r="BY431" s="13"/>
      <c r="BZ431" s="13"/>
      <c r="CA431" s="13"/>
      <c r="CB431" s="13"/>
      <c r="CC431" s="13"/>
      <c r="CD431" s="13"/>
      <c r="CE431" s="13"/>
      <c r="CF431" s="13"/>
      <c r="CG431" s="13"/>
      <c r="CH431" s="13"/>
      <c r="CI431" s="13"/>
      <c r="CJ431" s="13"/>
      <c r="CK431" s="13"/>
      <c r="CL431" s="13"/>
      <c r="CM431" s="13"/>
      <c r="CN431" s="13"/>
      <c r="CO431" s="13"/>
      <c r="CP431" s="13"/>
      <c r="CQ431" s="13"/>
      <c r="CR431" s="13"/>
      <c r="CS431" s="13"/>
      <c r="CT431" s="13"/>
      <c r="CU431" s="13"/>
      <c r="CV431" s="13"/>
      <c r="CW431" s="13"/>
      <c r="CX431" s="13"/>
      <c r="CY431" s="13"/>
      <c r="CZ431" s="13"/>
      <c r="DA431" s="13"/>
      <c r="DB431" s="13"/>
      <c r="DC431" s="13"/>
      <c r="DD431" s="13"/>
      <c r="DE431" s="13"/>
      <c r="DF431" s="13"/>
      <c r="DG431" s="13"/>
      <c r="DH431" s="13"/>
      <c r="DI431" s="13"/>
      <c r="DJ431" s="13"/>
      <c r="DK431" s="13"/>
      <c r="DL431" s="13"/>
      <c r="DM431" s="13"/>
      <c r="DN431" s="13"/>
      <c r="DO431" s="13"/>
      <c r="DP431" s="13"/>
      <c r="DQ431" s="13"/>
      <c r="DR431" s="13"/>
      <c r="DS431" s="13"/>
      <c r="DT431" s="13"/>
      <c r="DU431" s="13"/>
      <c r="DV431" s="13"/>
      <c r="DW431" s="13"/>
      <c r="DX431" s="13"/>
      <c r="DY431" s="13"/>
      <c r="DZ431" s="13"/>
      <c r="EA431" s="13"/>
    </row>
    <row r="432" spans="1:131" x14ac:dyDescent="0.4">
      <c r="A432" s="13"/>
      <c r="B432" s="13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  <c r="AX432" s="14"/>
      <c r="AY432" s="13"/>
      <c r="AZ432" s="13"/>
      <c r="BA432" s="13"/>
      <c r="BB432" s="13"/>
      <c r="BC432" s="13"/>
      <c r="BD432" s="13"/>
      <c r="BE432" s="13"/>
      <c r="BF432" s="13"/>
      <c r="BG432" s="13"/>
      <c r="BH432" s="13"/>
      <c r="BI432" s="13"/>
      <c r="BJ432" s="13"/>
      <c r="BK432" s="13"/>
      <c r="BL432" s="13"/>
      <c r="BM432" s="13"/>
      <c r="BN432" s="13"/>
      <c r="BO432" s="13"/>
      <c r="BP432" s="13"/>
      <c r="BQ432" s="13"/>
      <c r="BR432" s="13"/>
      <c r="BS432" s="13"/>
      <c r="BT432" s="13"/>
      <c r="BU432" s="13"/>
      <c r="BV432" s="13"/>
      <c r="BW432" s="13"/>
      <c r="BX432" s="13"/>
      <c r="BY432" s="13"/>
      <c r="BZ432" s="13"/>
      <c r="CA432" s="13"/>
      <c r="CB432" s="13"/>
      <c r="CC432" s="13"/>
      <c r="CD432" s="13"/>
      <c r="CE432" s="13"/>
      <c r="CF432" s="13"/>
      <c r="CG432" s="13"/>
      <c r="CH432" s="13"/>
      <c r="CI432" s="13"/>
      <c r="CJ432" s="13"/>
      <c r="CK432" s="13"/>
      <c r="CL432" s="13"/>
      <c r="CM432" s="13"/>
      <c r="CN432" s="13"/>
      <c r="CO432" s="13"/>
      <c r="CP432" s="13"/>
      <c r="CQ432" s="13"/>
      <c r="CR432" s="13"/>
      <c r="CS432" s="13"/>
      <c r="CT432" s="13"/>
      <c r="CU432" s="13"/>
      <c r="CV432" s="13"/>
      <c r="CW432" s="13"/>
      <c r="CX432" s="13"/>
      <c r="CY432" s="13"/>
      <c r="CZ432" s="13"/>
      <c r="DA432" s="13"/>
      <c r="DB432" s="13"/>
      <c r="DC432" s="13"/>
      <c r="DD432" s="13"/>
      <c r="DE432" s="13"/>
      <c r="DF432" s="13"/>
      <c r="DG432" s="13"/>
      <c r="DH432" s="13"/>
      <c r="DI432" s="13"/>
      <c r="DJ432" s="13"/>
      <c r="DK432" s="13"/>
      <c r="DL432" s="13"/>
      <c r="DM432" s="13"/>
      <c r="DN432" s="13"/>
      <c r="DO432" s="13"/>
      <c r="DP432" s="13"/>
      <c r="DQ432" s="13"/>
      <c r="DR432" s="13"/>
      <c r="DS432" s="13"/>
      <c r="DT432" s="13"/>
      <c r="DU432" s="13"/>
      <c r="DV432" s="13"/>
      <c r="DW432" s="13"/>
      <c r="DX432" s="13"/>
      <c r="DY432" s="13"/>
      <c r="DZ432" s="13"/>
      <c r="EA432" s="13"/>
    </row>
    <row r="433" spans="1:131" x14ac:dyDescent="0.4">
      <c r="A433" s="13"/>
      <c r="B433" s="13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  <c r="AU433" s="14"/>
      <c r="AV433" s="14"/>
      <c r="AW433" s="14"/>
      <c r="AX433" s="14"/>
      <c r="AY433" s="13"/>
      <c r="AZ433" s="13"/>
      <c r="BA433" s="13"/>
      <c r="BB433" s="13"/>
      <c r="BC433" s="13"/>
      <c r="BD433" s="13"/>
      <c r="BE433" s="13"/>
      <c r="BF433" s="13"/>
      <c r="BG433" s="13"/>
      <c r="BH433" s="13"/>
      <c r="BI433" s="13"/>
      <c r="BJ433" s="13"/>
      <c r="BK433" s="13"/>
      <c r="BL433" s="13"/>
      <c r="BM433" s="13"/>
      <c r="BN433" s="13"/>
      <c r="BO433" s="13"/>
      <c r="BP433" s="13"/>
      <c r="BQ433" s="13"/>
      <c r="BR433" s="13"/>
      <c r="BS433" s="13"/>
      <c r="BT433" s="13"/>
      <c r="BU433" s="13"/>
      <c r="BV433" s="13"/>
      <c r="BW433" s="13"/>
      <c r="BX433" s="13"/>
      <c r="BY433" s="13"/>
      <c r="BZ433" s="13"/>
      <c r="CA433" s="13"/>
      <c r="CB433" s="13"/>
      <c r="CC433" s="13"/>
      <c r="CD433" s="13"/>
      <c r="CE433" s="13"/>
      <c r="CF433" s="13"/>
      <c r="CG433" s="13"/>
      <c r="CH433" s="13"/>
      <c r="CI433" s="13"/>
      <c r="CJ433" s="13"/>
      <c r="CK433" s="13"/>
      <c r="CL433" s="13"/>
      <c r="CM433" s="13"/>
      <c r="CN433" s="13"/>
      <c r="CO433" s="13"/>
      <c r="CP433" s="13"/>
      <c r="CQ433" s="13"/>
      <c r="CR433" s="13"/>
      <c r="CS433" s="13"/>
      <c r="CT433" s="13"/>
      <c r="CU433" s="13"/>
      <c r="CV433" s="13"/>
      <c r="CW433" s="13"/>
      <c r="CX433" s="13"/>
      <c r="CY433" s="13"/>
      <c r="CZ433" s="13"/>
      <c r="DA433" s="13"/>
      <c r="DB433" s="13"/>
      <c r="DC433" s="13"/>
      <c r="DD433" s="13"/>
      <c r="DE433" s="13"/>
      <c r="DF433" s="13"/>
      <c r="DG433" s="13"/>
      <c r="DH433" s="13"/>
      <c r="DI433" s="13"/>
      <c r="DJ433" s="13"/>
      <c r="DK433" s="13"/>
      <c r="DL433" s="13"/>
      <c r="DM433" s="13"/>
      <c r="DN433" s="13"/>
      <c r="DO433" s="13"/>
      <c r="DP433" s="13"/>
      <c r="DQ433" s="13"/>
      <c r="DR433" s="13"/>
      <c r="DS433" s="13"/>
      <c r="DT433" s="13"/>
      <c r="DU433" s="13"/>
      <c r="DV433" s="13"/>
      <c r="DW433" s="13"/>
      <c r="DX433" s="13"/>
      <c r="DY433" s="13"/>
      <c r="DZ433" s="13"/>
      <c r="EA433" s="13"/>
    </row>
    <row r="434" spans="1:131" x14ac:dyDescent="0.4">
      <c r="A434" s="13"/>
      <c r="B434" s="13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3"/>
      <c r="AZ434" s="13"/>
      <c r="BA434" s="13"/>
      <c r="BB434" s="13"/>
      <c r="BC434" s="13"/>
      <c r="BD434" s="13"/>
      <c r="BE434" s="13"/>
      <c r="BF434" s="13"/>
      <c r="BG434" s="13"/>
      <c r="BH434" s="13"/>
      <c r="BI434" s="13"/>
      <c r="BJ434" s="13"/>
      <c r="BK434" s="13"/>
      <c r="BL434" s="13"/>
      <c r="BM434" s="13"/>
      <c r="BN434" s="13"/>
      <c r="BO434" s="13"/>
      <c r="BP434" s="13"/>
      <c r="BQ434" s="13"/>
      <c r="BR434" s="13"/>
      <c r="BS434" s="13"/>
      <c r="BT434" s="13"/>
      <c r="BU434" s="13"/>
      <c r="BV434" s="13"/>
      <c r="BW434" s="13"/>
      <c r="BX434" s="13"/>
      <c r="BY434" s="13"/>
      <c r="BZ434" s="13"/>
      <c r="CA434" s="13"/>
      <c r="CB434" s="13"/>
      <c r="CC434" s="13"/>
      <c r="CD434" s="13"/>
      <c r="CE434" s="13"/>
      <c r="CF434" s="13"/>
      <c r="CG434" s="13"/>
      <c r="CH434" s="13"/>
      <c r="CI434" s="13"/>
      <c r="CJ434" s="13"/>
      <c r="CK434" s="13"/>
      <c r="CL434" s="13"/>
      <c r="CM434" s="13"/>
      <c r="CN434" s="13"/>
      <c r="CO434" s="13"/>
      <c r="CP434" s="13"/>
      <c r="CQ434" s="13"/>
      <c r="CR434" s="13"/>
      <c r="CS434" s="13"/>
      <c r="CT434" s="13"/>
      <c r="CU434" s="13"/>
      <c r="CV434" s="13"/>
      <c r="CW434" s="13"/>
      <c r="CX434" s="13"/>
      <c r="CY434" s="13"/>
      <c r="CZ434" s="13"/>
      <c r="DA434" s="13"/>
      <c r="DB434" s="13"/>
      <c r="DC434" s="13"/>
      <c r="DD434" s="13"/>
      <c r="DE434" s="13"/>
      <c r="DF434" s="13"/>
      <c r="DG434" s="13"/>
      <c r="DH434" s="13"/>
      <c r="DI434" s="13"/>
      <c r="DJ434" s="13"/>
      <c r="DK434" s="13"/>
      <c r="DL434" s="13"/>
      <c r="DM434" s="13"/>
      <c r="DN434" s="13"/>
      <c r="DO434" s="13"/>
      <c r="DP434" s="13"/>
      <c r="DQ434" s="13"/>
      <c r="DR434" s="13"/>
      <c r="DS434" s="13"/>
      <c r="DT434" s="13"/>
      <c r="DU434" s="13"/>
      <c r="DV434" s="13"/>
      <c r="DW434" s="13"/>
      <c r="DX434" s="13"/>
      <c r="DY434" s="13"/>
      <c r="DZ434" s="13"/>
      <c r="EA434" s="13"/>
    </row>
    <row r="435" spans="1:131" x14ac:dyDescent="0.4">
      <c r="A435" s="13"/>
      <c r="B435" s="13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3"/>
      <c r="AZ435" s="13"/>
      <c r="BA435" s="13"/>
      <c r="BB435" s="13"/>
      <c r="BC435" s="13"/>
      <c r="BD435" s="13"/>
      <c r="BE435" s="13"/>
      <c r="BF435" s="13"/>
      <c r="BG435" s="13"/>
      <c r="BH435" s="13"/>
      <c r="BI435" s="13"/>
      <c r="BJ435" s="13"/>
      <c r="BK435" s="13"/>
      <c r="BL435" s="13"/>
      <c r="BM435" s="13"/>
      <c r="BN435" s="13"/>
      <c r="BO435" s="13"/>
      <c r="BP435" s="13"/>
      <c r="BQ435" s="13"/>
      <c r="BR435" s="13"/>
      <c r="BS435" s="13"/>
      <c r="BT435" s="13"/>
      <c r="BU435" s="13"/>
      <c r="BV435" s="13"/>
      <c r="BW435" s="13"/>
      <c r="BX435" s="13"/>
      <c r="BY435" s="13"/>
      <c r="BZ435" s="13"/>
      <c r="CA435" s="13"/>
      <c r="CB435" s="13"/>
      <c r="CC435" s="13"/>
      <c r="CD435" s="13"/>
      <c r="CE435" s="13"/>
      <c r="CF435" s="13"/>
      <c r="CG435" s="13"/>
      <c r="CH435" s="13"/>
      <c r="CI435" s="13"/>
      <c r="CJ435" s="13"/>
      <c r="CK435" s="13"/>
      <c r="CL435" s="13"/>
      <c r="CM435" s="13"/>
      <c r="CN435" s="13"/>
      <c r="CO435" s="13"/>
      <c r="CP435" s="13"/>
      <c r="CQ435" s="13"/>
      <c r="CR435" s="13"/>
      <c r="CS435" s="13"/>
      <c r="CT435" s="13"/>
      <c r="CU435" s="13"/>
      <c r="CV435" s="13"/>
      <c r="CW435" s="13"/>
      <c r="CX435" s="13"/>
      <c r="CY435" s="13"/>
      <c r="CZ435" s="13"/>
      <c r="DA435" s="13"/>
      <c r="DB435" s="13"/>
      <c r="DC435" s="13"/>
      <c r="DD435" s="13"/>
      <c r="DE435" s="13"/>
      <c r="DF435" s="13"/>
      <c r="DG435" s="13"/>
      <c r="DH435" s="13"/>
      <c r="DI435" s="13"/>
      <c r="DJ435" s="13"/>
      <c r="DK435" s="13"/>
      <c r="DL435" s="13"/>
      <c r="DM435" s="13"/>
      <c r="DN435" s="13"/>
      <c r="DO435" s="13"/>
      <c r="DP435" s="13"/>
      <c r="DQ435" s="13"/>
      <c r="DR435" s="13"/>
      <c r="DS435" s="13"/>
      <c r="DT435" s="13"/>
      <c r="DU435" s="13"/>
      <c r="DV435" s="13"/>
      <c r="DW435" s="13"/>
      <c r="DX435" s="13"/>
      <c r="DY435" s="13"/>
      <c r="DZ435" s="13"/>
      <c r="EA435" s="13"/>
    </row>
    <row r="436" spans="1:131" x14ac:dyDescent="0.4">
      <c r="A436" s="13"/>
      <c r="B436" s="13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3"/>
      <c r="AZ436" s="13"/>
      <c r="BA436" s="13"/>
      <c r="BB436" s="13"/>
      <c r="BC436" s="13"/>
      <c r="BD436" s="13"/>
      <c r="BE436" s="13"/>
      <c r="BF436" s="13"/>
      <c r="BG436" s="13"/>
      <c r="BH436" s="13"/>
      <c r="BI436" s="13"/>
      <c r="BJ436" s="13"/>
      <c r="BK436" s="13"/>
      <c r="BL436" s="13"/>
      <c r="BM436" s="13"/>
      <c r="BN436" s="13"/>
      <c r="BO436" s="13"/>
      <c r="BP436" s="13"/>
      <c r="BQ436" s="13"/>
      <c r="BR436" s="13"/>
      <c r="BS436" s="13"/>
      <c r="BT436" s="13"/>
      <c r="BU436" s="13"/>
      <c r="BV436" s="13"/>
      <c r="BW436" s="13"/>
      <c r="BX436" s="13"/>
      <c r="BY436" s="13"/>
      <c r="BZ436" s="13"/>
      <c r="CA436" s="13"/>
      <c r="CB436" s="13"/>
      <c r="CC436" s="13"/>
      <c r="CD436" s="13"/>
      <c r="CE436" s="13"/>
      <c r="CF436" s="13"/>
      <c r="CG436" s="13"/>
      <c r="CH436" s="13"/>
      <c r="CI436" s="13"/>
      <c r="CJ436" s="13"/>
      <c r="CK436" s="13"/>
      <c r="CL436" s="13"/>
      <c r="CM436" s="13"/>
      <c r="CN436" s="13"/>
      <c r="CO436" s="13"/>
      <c r="CP436" s="13"/>
      <c r="CQ436" s="13"/>
      <c r="CR436" s="13"/>
      <c r="CS436" s="13"/>
      <c r="CT436" s="13"/>
      <c r="CU436" s="13"/>
      <c r="CV436" s="13"/>
      <c r="CW436" s="13"/>
      <c r="CX436" s="13"/>
      <c r="CY436" s="13"/>
      <c r="CZ436" s="13"/>
      <c r="DA436" s="13"/>
      <c r="DB436" s="13"/>
      <c r="DC436" s="13"/>
      <c r="DD436" s="13"/>
      <c r="DE436" s="13"/>
      <c r="DF436" s="13"/>
      <c r="DG436" s="13"/>
      <c r="DH436" s="13"/>
      <c r="DI436" s="13"/>
      <c r="DJ436" s="13"/>
      <c r="DK436" s="13"/>
      <c r="DL436" s="13"/>
      <c r="DM436" s="13"/>
      <c r="DN436" s="13"/>
      <c r="DO436" s="13"/>
      <c r="DP436" s="13"/>
      <c r="DQ436" s="13"/>
      <c r="DR436" s="13"/>
      <c r="DS436" s="13"/>
      <c r="DT436" s="13"/>
      <c r="DU436" s="13"/>
      <c r="DV436" s="13"/>
      <c r="DW436" s="13"/>
      <c r="DX436" s="13"/>
      <c r="DY436" s="13"/>
      <c r="DZ436" s="13"/>
      <c r="EA436" s="13"/>
    </row>
    <row r="437" spans="1:131" x14ac:dyDescent="0.4">
      <c r="A437" s="13"/>
      <c r="B437" s="13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/>
      <c r="AY437" s="13"/>
      <c r="AZ437" s="13"/>
      <c r="BA437" s="13"/>
      <c r="BB437" s="13"/>
      <c r="BC437" s="13"/>
      <c r="BD437" s="13"/>
      <c r="BE437" s="13"/>
      <c r="BF437" s="13"/>
      <c r="BG437" s="13"/>
      <c r="BH437" s="13"/>
      <c r="BI437" s="13"/>
      <c r="BJ437" s="13"/>
      <c r="BK437" s="13"/>
      <c r="BL437" s="13"/>
      <c r="BM437" s="13"/>
      <c r="BN437" s="13"/>
      <c r="BO437" s="13"/>
      <c r="BP437" s="13"/>
      <c r="BQ437" s="13"/>
      <c r="BR437" s="13"/>
      <c r="BS437" s="13"/>
      <c r="BT437" s="13"/>
      <c r="BU437" s="13"/>
      <c r="BV437" s="13"/>
      <c r="BW437" s="13"/>
      <c r="BX437" s="13"/>
      <c r="BY437" s="13"/>
      <c r="BZ437" s="13"/>
      <c r="CA437" s="13"/>
      <c r="CB437" s="13"/>
      <c r="CC437" s="13"/>
      <c r="CD437" s="13"/>
      <c r="CE437" s="13"/>
      <c r="CF437" s="13"/>
      <c r="CG437" s="13"/>
      <c r="CH437" s="13"/>
      <c r="CI437" s="13"/>
      <c r="CJ437" s="13"/>
      <c r="CK437" s="13"/>
      <c r="CL437" s="13"/>
      <c r="CM437" s="13"/>
      <c r="CN437" s="13"/>
      <c r="CO437" s="13"/>
      <c r="CP437" s="13"/>
      <c r="CQ437" s="13"/>
      <c r="CR437" s="13"/>
      <c r="CS437" s="13"/>
      <c r="CT437" s="13"/>
      <c r="CU437" s="13"/>
      <c r="CV437" s="13"/>
      <c r="CW437" s="13"/>
      <c r="CX437" s="13"/>
      <c r="CY437" s="13"/>
      <c r="CZ437" s="13"/>
      <c r="DA437" s="13"/>
      <c r="DB437" s="13"/>
      <c r="DC437" s="13"/>
      <c r="DD437" s="13"/>
      <c r="DE437" s="13"/>
      <c r="DF437" s="13"/>
      <c r="DG437" s="13"/>
      <c r="DH437" s="13"/>
      <c r="DI437" s="13"/>
      <c r="DJ437" s="13"/>
      <c r="DK437" s="13"/>
      <c r="DL437" s="13"/>
      <c r="DM437" s="13"/>
      <c r="DN437" s="13"/>
      <c r="DO437" s="13"/>
      <c r="DP437" s="13"/>
      <c r="DQ437" s="13"/>
      <c r="DR437" s="13"/>
      <c r="DS437" s="13"/>
      <c r="DT437" s="13"/>
      <c r="DU437" s="13"/>
      <c r="DV437" s="13"/>
      <c r="DW437" s="13"/>
      <c r="DX437" s="13"/>
      <c r="DY437" s="13"/>
      <c r="DZ437" s="13"/>
      <c r="EA437" s="13"/>
    </row>
    <row r="438" spans="1:131" x14ac:dyDescent="0.4">
      <c r="A438" s="13"/>
      <c r="B438" s="13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3"/>
      <c r="AZ438" s="13"/>
      <c r="BA438" s="13"/>
      <c r="BB438" s="13"/>
      <c r="BC438" s="13"/>
      <c r="BD438" s="13"/>
      <c r="BE438" s="13"/>
      <c r="BF438" s="13"/>
      <c r="BG438" s="13"/>
      <c r="BH438" s="13"/>
      <c r="BI438" s="13"/>
      <c r="BJ438" s="13"/>
      <c r="BK438" s="13"/>
      <c r="BL438" s="13"/>
      <c r="BM438" s="13"/>
      <c r="BN438" s="13"/>
      <c r="BO438" s="13"/>
      <c r="BP438" s="13"/>
      <c r="BQ438" s="13"/>
      <c r="BR438" s="13"/>
      <c r="BS438" s="13"/>
      <c r="BT438" s="13"/>
      <c r="BU438" s="13"/>
      <c r="BV438" s="13"/>
      <c r="BW438" s="13"/>
      <c r="BX438" s="13"/>
      <c r="BY438" s="13"/>
      <c r="BZ438" s="13"/>
      <c r="CA438" s="13"/>
      <c r="CB438" s="13"/>
      <c r="CC438" s="13"/>
      <c r="CD438" s="13"/>
      <c r="CE438" s="13"/>
      <c r="CF438" s="13"/>
      <c r="CG438" s="13"/>
      <c r="CH438" s="13"/>
      <c r="CI438" s="13"/>
      <c r="CJ438" s="13"/>
      <c r="CK438" s="13"/>
      <c r="CL438" s="13"/>
      <c r="CM438" s="13"/>
      <c r="CN438" s="13"/>
      <c r="CO438" s="13"/>
      <c r="CP438" s="13"/>
      <c r="CQ438" s="13"/>
      <c r="CR438" s="13"/>
      <c r="CS438" s="13"/>
      <c r="CT438" s="13"/>
      <c r="CU438" s="13"/>
      <c r="CV438" s="13"/>
      <c r="CW438" s="13"/>
      <c r="CX438" s="13"/>
      <c r="CY438" s="13"/>
      <c r="CZ438" s="13"/>
      <c r="DA438" s="13"/>
      <c r="DB438" s="13"/>
      <c r="DC438" s="13"/>
      <c r="DD438" s="13"/>
      <c r="DE438" s="13"/>
      <c r="DF438" s="13"/>
      <c r="DG438" s="13"/>
      <c r="DH438" s="13"/>
      <c r="DI438" s="13"/>
      <c r="DJ438" s="13"/>
      <c r="DK438" s="13"/>
      <c r="DL438" s="13"/>
      <c r="DM438" s="13"/>
      <c r="DN438" s="13"/>
      <c r="DO438" s="13"/>
      <c r="DP438" s="13"/>
      <c r="DQ438" s="13"/>
      <c r="DR438" s="13"/>
      <c r="DS438" s="13"/>
      <c r="DT438" s="13"/>
      <c r="DU438" s="13"/>
      <c r="DV438" s="13"/>
      <c r="DW438" s="13"/>
      <c r="DX438" s="13"/>
      <c r="DY438" s="13"/>
      <c r="DZ438" s="13"/>
      <c r="EA438" s="13"/>
    </row>
    <row r="439" spans="1:131" x14ac:dyDescent="0.4">
      <c r="A439" s="13"/>
      <c r="B439" s="13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3"/>
      <c r="AZ439" s="13"/>
      <c r="BA439" s="13"/>
      <c r="BB439" s="13"/>
      <c r="BC439" s="13"/>
      <c r="BD439" s="13"/>
      <c r="BE439" s="13"/>
      <c r="BF439" s="13"/>
      <c r="BG439" s="13"/>
      <c r="BH439" s="13"/>
      <c r="BI439" s="13"/>
      <c r="BJ439" s="13"/>
      <c r="BK439" s="13"/>
      <c r="BL439" s="13"/>
      <c r="BM439" s="13"/>
      <c r="BN439" s="13"/>
      <c r="BO439" s="13"/>
      <c r="BP439" s="13"/>
      <c r="BQ439" s="13"/>
      <c r="BR439" s="13"/>
      <c r="BS439" s="13"/>
      <c r="BT439" s="13"/>
      <c r="BU439" s="13"/>
      <c r="BV439" s="13"/>
      <c r="BW439" s="13"/>
      <c r="BX439" s="13"/>
      <c r="BY439" s="13"/>
      <c r="BZ439" s="13"/>
      <c r="CA439" s="13"/>
      <c r="CB439" s="13"/>
      <c r="CC439" s="13"/>
      <c r="CD439" s="13"/>
      <c r="CE439" s="13"/>
      <c r="CF439" s="13"/>
      <c r="CG439" s="13"/>
      <c r="CH439" s="13"/>
      <c r="CI439" s="13"/>
      <c r="CJ439" s="13"/>
      <c r="CK439" s="13"/>
      <c r="CL439" s="13"/>
      <c r="CM439" s="13"/>
      <c r="CN439" s="13"/>
      <c r="CO439" s="13"/>
      <c r="CP439" s="13"/>
      <c r="CQ439" s="13"/>
      <c r="CR439" s="13"/>
      <c r="CS439" s="13"/>
      <c r="CT439" s="13"/>
      <c r="CU439" s="13"/>
      <c r="CV439" s="13"/>
      <c r="CW439" s="13"/>
      <c r="CX439" s="13"/>
      <c r="CY439" s="13"/>
      <c r="CZ439" s="13"/>
      <c r="DA439" s="13"/>
      <c r="DB439" s="13"/>
      <c r="DC439" s="13"/>
      <c r="DD439" s="13"/>
      <c r="DE439" s="13"/>
      <c r="DF439" s="13"/>
      <c r="DG439" s="13"/>
      <c r="DH439" s="13"/>
      <c r="DI439" s="13"/>
      <c r="DJ439" s="13"/>
      <c r="DK439" s="13"/>
      <c r="DL439" s="13"/>
      <c r="DM439" s="13"/>
      <c r="DN439" s="13"/>
      <c r="DO439" s="13"/>
      <c r="DP439" s="13"/>
      <c r="DQ439" s="13"/>
      <c r="DR439" s="13"/>
      <c r="DS439" s="13"/>
      <c r="DT439" s="13"/>
      <c r="DU439" s="13"/>
      <c r="DV439" s="13"/>
      <c r="DW439" s="13"/>
      <c r="DX439" s="13"/>
      <c r="DY439" s="13"/>
      <c r="DZ439" s="13"/>
      <c r="EA439" s="13"/>
    </row>
    <row r="440" spans="1:131" x14ac:dyDescent="0.4">
      <c r="A440" s="13"/>
      <c r="B440" s="13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3"/>
      <c r="AZ440" s="13"/>
      <c r="BA440" s="13"/>
      <c r="BB440" s="13"/>
      <c r="BC440" s="13"/>
      <c r="BD440" s="13"/>
      <c r="BE440" s="13"/>
      <c r="BF440" s="13"/>
      <c r="BG440" s="13"/>
      <c r="BH440" s="13"/>
      <c r="BI440" s="13"/>
      <c r="BJ440" s="13"/>
      <c r="BK440" s="13"/>
      <c r="BL440" s="13"/>
      <c r="BM440" s="13"/>
      <c r="BN440" s="13"/>
      <c r="BO440" s="13"/>
      <c r="BP440" s="13"/>
      <c r="BQ440" s="13"/>
      <c r="BR440" s="13"/>
      <c r="BS440" s="13"/>
      <c r="BT440" s="13"/>
      <c r="BU440" s="13"/>
      <c r="BV440" s="13"/>
      <c r="BW440" s="13"/>
      <c r="BX440" s="13"/>
      <c r="BY440" s="13"/>
      <c r="BZ440" s="13"/>
      <c r="CA440" s="13"/>
      <c r="CB440" s="13"/>
      <c r="CC440" s="13"/>
      <c r="CD440" s="13"/>
      <c r="CE440" s="13"/>
      <c r="CF440" s="13"/>
      <c r="CG440" s="13"/>
      <c r="CH440" s="13"/>
      <c r="CI440" s="13"/>
      <c r="CJ440" s="13"/>
      <c r="CK440" s="13"/>
      <c r="CL440" s="13"/>
      <c r="CM440" s="13"/>
      <c r="CN440" s="13"/>
      <c r="CO440" s="13"/>
      <c r="CP440" s="13"/>
      <c r="CQ440" s="13"/>
      <c r="CR440" s="13"/>
      <c r="CS440" s="13"/>
      <c r="CT440" s="13"/>
      <c r="CU440" s="13"/>
      <c r="CV440" s="13"/>
      <c r="CW440" s="13"/>
      <c r="CX440" s="13"/>
      <c r="CY440" s="13"/>
      <c r="CZ440" s="13"/>
      <c r="DA440" s="13"/>
      <c r="DB440" s="13"/>
      <c r="DC440" s="13"/>
      <c r="DD440" s="13"/>
      <c r="DE440" s="13"/>
      <c r="DF440" s="13"/>
      <c r="DG440" s="13"/>
      <c r="DH440" s="13"/>
      <c r="DI440" s="13"/>
      <c r="DJ440" s="13"/>
      <c r="DK440" s="13"/>
      <c r="DL440" s="13"/>
      <c r="DM440" s="13"/>
      <c r="DN440" s="13"/>
      <c r="DO440" s="13"/>
      <c r="DP440" s="13"/>
      <c r="DQ440" s="13"/>
      <c r="DR440" s="13"/>
      <c r="DS440" s="13"/>
      <c r="DT440" s="13"/>
      <c r="DU440" s="13"/>
      <c r="DV440" s="13"/>
      <c r="DW440" s="13"/>
      <c r="DX440" s="13"/>
      <c r="DY440" s="13"/>
      <c r="DZ440" s="13"/>
      <c r="EA440" s="13"/>
    </row>
    <row r="441" spans="1:131" x14ac:dyDescent="0.4">
      <c r="A441" s="13"/>
      <c r="B441" s="13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3"/>
      <c r="AZ441" s="13"/>
      <c r="BA441" s="13"/>
      <c r="BB441" s="13"/>
      <c r="BC441" s="13"/>
      <c r="BD441" s="13"/>
      <c r="BE441" s="13"/>
      <c r="BF441" s="13"/>
      <c r="BG441" s="13"/>
      <c r="BH441" s="13"/>
      <c r="BI441" s="13"/>
      <c r="BJ441" s="13"/>
      <c r="BK441" s="13"/>
      <c r="BL441" s="13"/>
      <c r="BM441" s="13"/>
      <c r="BN441" s="13"/>
      <c r="BO441" s="13"/>
      <c r="BP441" s="13"/>
      <c r="BQ441" s="13"/>
      <c r="BR441" s="13"/>
      <c r="BS441" s="13"/>
      <c r="BT441" s="13"/>
      <c r="BU441" s="13"/>
      <c r="BV441" s="13"/>
      <c r="BW441" s="13"/>
      <c r="BX441" s="13"/>
      <c r="BY441" s="13"/>
      <c r="BZ441" s="13"/>
      <c r="CA441" s="13"/>
      <c r="CB441" s="13"/>
      <c r="CC441" s="13"/>
      <c r="CD441" s="13"/>
      <c r="CE441" s="13"/>
      <c r="CF441" s="13"/>
      <c r="CG441" s="13"/>
      <c r="CH441" s="13"/>
      <c r="CI441" s="13"/>
      <c r="CJ441" s="13"/>
      <c r="CK441" s="13"/>
      <c r="CL441" s="13"/>
      <c r="CM441" s="13"/>
      <c r="CN441" s="13"/>
      <c r="CO441" s="13"/>
      <c r="CP441" s="13"/>
      <c r="CQ441" s="13"/>
      <c r="CR441" s="13"/>
      <c r="CS441" s="13"/>
      <c r="CT441" s="13"/>
      <c r="CU441" s="13"/>
      <c r="CV441" s="13"/>
      <c r="CW441" s="13"/>
      <c r="CX441" s="13"/>
      <c r="CY441" s="13"/>
      <c r="CZ441" s="13"/>
      <c r="DA441" s="13"/>
      <c r="DB441" s="13"/>
      <c r="DC441" s="13"/>
      <c r="DD441" s="13"/>
      <c r="DE441" s="13"/>
      <c r="DF441" s="13"/>
      <c r="DG441" s="13"/>
      <c r="DH441" s="13"/>
      <c r="DI441" s="13"/>
      <c r="DJ441" s="13"/>
      <c r="DK441" s="13"/>
      <c r="DL441" s="13"/>
      <c r="DM441" s="13"/>
      <c r="DN441" s="13"/>
      <c r="DO441" s="13"/>
      <c r="DP441" s="13"/>
      <c r="DQ441" s="13"/>
      <c r="DR441" s="13"/>
      <c r="DS441" s="13"/>
      <c r="DT441" s="13"/>
      <c r="DU441" s="13"/>
      <c r="DV441" s="13"/>
      <c r="DW441" s="13"/>
      <c r="DX441" s="13"/>
      <c r="DY441" s="13"/>
      <c r="DZ441" s="13"/>
      <c r="EA441" s="13"/>
    </row>
    <row r="442" spans="1:131" x14ac:dyDescent="0.4">
      <c r="A442" s="13"/>
      <c r="B442" s="13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3"/>
      <c r="AZ442" s="13"/>
      <c r="BA442" s="13"/>
      <c r="BB442" s="13"/>
      <c r="BC442" s="13"/>
      <c r="BD442" s="13"/>
      <c r="BE442" s="13"/>
      <c r="BF442" s="13"/>
      <c r="BG442" s="13"/>
      <c r="BH442" s="13"/>
      <c r="BI442" s="13"/>
      <c r="BJ442" s="13"/>
      <c r="BK442" s="13"/>
      <c r="BL442" s="13"/>
      <c r="BM442" s="13"/>
      <c r="BN442" s="13"/>
      <c r="BO442" s="13"/>
      <c r="BP442" s="13"/>
      <c r="BQ442" s="13"/>
      <c r="BR442" s="13"/>
      <c r="BS442" s="13"/>
      <c r="BT442" s="13"/>
      <c r="BU442" s="13"/>
      <c r="BV442" s="13"/>
      <c r="BW442" s="13"/>
      <c r="BX442" s="13"/>
      <c r="BY442" s="13"/>
      <c r="BZ442" s="13"/>
      <c r="CA442" s="13"/>
      <c r="CB442" s="13"/>
      <c r="CC442" s="13"/>
      <c r="CD442" s="13"/>
      <c r="CE442" s="13"/>
      <c r="CF442" s="13"/>
      <c r="CG442" s="13"/>
      <c r="CH442" s="13"/>
      <c r="CI442" s="13"/>
      <c r="CJ442" s="13"/>
      <c r="CK442" s="13"/>
      <c r="CL442" s="13"/>
      <c r="CM442" s="13"/>
      <c r="CN442" s="13"/>
      <c r="CO442" s="13"/>
      <c r="CP442" s="13"/>
      <c r="CQ442" s="13"/>
      <c r="CR442" s="13"/>
      <c r="CS442" s="13"/>
      <c r="CT442" s="13"/>
      <c r="CU442" s="13"/>
      <c r="CV442" s="13"/>
      <c r="CW442" s="13"/>
      <c r="CX442" s="13"/>
      <c r="CY442" s="13"/>
      <c r="CZ442" s="13"/>
      <c r="DA442" s="13"/>
      <c r="DB442" s="13"/>
      <c r="DC442" s="13"/>
      <c r="DD442" s="13"/>
      <c r="DE442" s="13"/>
      <c r="DF442" s="13"/>
      <c r="DG442" s="13"/>
      <c r="DH442" s="13"/>
      <c r="DI442" s="13"/>
      <c r="DJ442" s="13"/>
      <c r="DK442" s="13"/>
      <c r="DL442" s="13"/>
      <c r="DM442" s="13"/>
      <c r="DN442" s="13"/>
      <c r="DO442" s="13"/>
      <c r="DP442" s="13"/>
      <c r="DQ442" s="13"/>
      <c r="DR442" s="13"/>
      <c r="DS442" s="13"/>
      <c r="DT442" s="13"/>
      <c r="DU442" s="13"/>
      <c r="DV442" s="13"/>
      <c r="DW442" s="13"/>
      <c r="DX442" s="13"/>
      <c r="DY442" s="13"/>
      <c r="DZ442" s="13"/>
      <c r="EA442" s="13"/>
    </row>
    <row r="443" spans="1:131" x14ac:dyDescent="0.4">
      <c r="A443" s="13"/>
      <c r="B443" s="13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3"/>
      <c r="AZ443" s="13"/>
      <c r="BA443" s="13"/>
      <c r="BB443" s="13"/>
      <c r="BC443" s="13"/>
      <c r="BD443" s="13"/>
      <c r="BE443" s="13"/>
      <c r="BF443" s="13"/>
      <c r="BG443" s="13"/>
      <c r="BH443" s="13"/>
      <c r="BI443" s="13"/>
      <c r="BJ443" s="13"/>
      <c r="BK443" s="13"/>
      <c r="BL443" s="13"/>
      <c r="BM443" s="13"/>
      <c r="BN443" s="13"/>
      <c r="BO443" s="13"/>
      <c r="BP443" s="13"/>
      <c r="BQ443" s="13"/>
      <c r="BR443" s="13"/>
      <c r="BS443" s="13"/>
      <c r="BT443" s="13"/>
      <c r="BU443" s="13"/>
      <c r="BV443" s="13"/>
      <c r="BW443" s="13"/>
      <c r="BX443" s="13"/>
      <c r="BY443" s="13"/>
      <c r="BZ443" s="13"/>
      <c r="CA443" s="13"/>
      <c r="CB443" s="13"/>
      <c r="CC443" s="13"/>
      <c r="CD443" s="13"/>
      <c r="CE443" s="13"/>
      <c r="CF443" s="13"/>
      <c r="CG443" s="13"/>
      <c r="CH443" s="13"/>
      <c r="CI443" s="13"/>
      <c r="CJ443" s="13"/>
      <c r="CK443" s="13"/>
      <c r="CL443" s="13"/>
      <c r="CM443" s="13"/>
      <c r="CN443" s="13"/>
      <c r="CO443" s="13"/>
      <c r="CP443" s="13"/>
      <c r="CQ443" s="13"/>
      <c r="CR443" s="13"/>
      <c r="CS443" s="13"/>
      <c r="CT443" s="13"/>
      <c r="CU443" s="13"/>
      <c r="CV443" s="13"/>
      <c r="CW443" s="13"/>
      <c r="CX443" s="13"/>
      <c r="CY443" s="13"/>
      <c r="CZ443" s="13"/>
      <c r="DA443" s="13"/>
      <c r="DB443" s="13"/>
      <c r="DC443" s="13"/>
      <c r="DD443" s="13"/>
      <c r="DE443" s="13"/>
      <c r="DF443" s="13"/>
      <c r="DG443" s="13"/>
      <c r="DH443" s="13"/>
      <c r="DI443" s="13"/>
      <c r="DJ443" s="13"/>
      <c r="DK443" s="13"/>
      <c r="DL443" s="13"/>
      <c r="DM443" s="13"/>
      <c r="DN443" s="13"/>
      <c r="DO443" s="13"/>
      <c r="DP443" s="13"/>
      <c r="DQ443" s="13"/>
      <c r="DR443" s="13"/>
      <c r="DS443" s="13"/>
      <c r="DT443" s="13"/>
      <c r="DU443" s="13"/>
      <c r="DV443" s="13"/>
      <c r="DW443" s="13"/>
      <c r="DX443" s="13"/>
      <c r="DY443" s="13"/>
      <c r="DZ443" s="13"/>
      <c r="EA443" s="13"/>
    </row>
    <row r="444" spans="1:131" x14ac:dyDescent="0.4">
      <c r="A444" s="13"/>
      <c r="B444" s="13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3"/>
      <c r="AZ444" s="13"/>
      <c r="BA444" s="13"/>
      <c r="BB444" s="13"/>
      <c r="BC444" s="13"/>
      <c r="BD444" s="13"/>
      <c r="BE444" s="13"/>
      <c r="BF444" s="13"/>
      <c r="BG444" s="13"/>
      <c r="BH444" s="13"/>
      <c r="BI444" s="13"/>
      <c r="BJ444" s="13"/>
      <c r="BK444" s="13"/>
      <c r="BL444" s="13"/>
      <c r="BM444" s="13"/>
      <c r="BN444" s="13"/>
      <c r="BO444" s="13"/>
      <c r="BP444" s="13"/>
      <c r="BQ444" s="13"/>
      <c r="BR444" s="13"/>
      <c r="BS444" s="13"/>
      <c r="BT444" s="13"/>
      <c r="BU444" s="13"/>
      <c r="BV444" s="13"/>
      <c r="BW444" s="13"/>
      <c r="BX444" s="13"/>
      <c r="BY444" s="13"/>
      <c r="BZ444" s="13"/>
      <c r="CA444" s="13"/>
      <c r="CB444" s="13"/>
      <c r="CC444" s="13"/>
      <c r="CD444" s="13"/>
      <c r="CE444" s="13"/>
      <c r="CF444" s="13"/>
      <c r="CG444" s="13"/>
      <c r="CH444" s="13"/>
      <c r="CI444" s="13"/>
      <c r="CJ444" s="13"/>
      <c r="CK444" s="13"/>
      <c r="CL444" s="13"/>
      <c r="CM444" s="13"/>
      <c r="CN444" s="13"/>
      <c r="CO444" s="13"/>
      <c r="CP444" s="13"/>
      <c r="CQ444" s="13"/>
      <c r="CR444" s="13"/>
      <c r="CS444" s="13"/>
      <c r="CT444" s="13"/>
      <c r="CU444" s="13"/>
      <c r="CV444" s="13"/>
      <c r="CW444" s="13"/>
      <c r="CX444" s="13"/>
      <c r="CY444" s="13"/>
      <c r="CZ444" s="13"/>
      <c r="DA444" s="13"/>
      <c r="DB444" s="13"/>
      <c r="DC444" s="13"/>
      <c r="DD444" s="13"/>
      <c r="DE444" s="13"/>
      <c r="DF444" s="13"/>
      <c r="DG444" s="13"/>
      <c r="DH444" s="13"/>
      <c r="DI444" s="13"/>
      <c r="DJ444" s="13"/>
      <c r="DK444" s="13"/>
      <c r="DL444" s="13"/>
      <c r="DM444" s="13"/>
      <c r="DN444" s="13"/>
      <c r="DO444" s="13"/>
      <c r="DP444" s="13"/>
      <c r="DQ444" s="13"/>
      <c r="DR444" s="13"/>
      <c r="DS444" s="13"/>
      <c r="DT444" s="13"/>
      <c r="DU444" s="13"/>
      <c r="DV444" s="13"/>
      <c r="DW444" s="13"/>
      <c r="DX444" s="13"/>
      <c r="DY444" s="13"/>
      <c r="DZ444" s="13"/>
      <c r="EA444" s="13"/>
    </row>
    <row r="445" spans="1:131" x14ac:dyDescent="0.4">
      <c r="A445" s="13"/>
      <c r="B445" s="13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3"/>
      <c r="AZ445" s="13"/>
      <c r="BA445" s="13"/>
      <c r="BB445" s="13"/>
      <c r="BC445" s="13"/>
      <c r="BD445" s="13"/>
      <c r="BE445" s="13"/>
      <c r="BF445" s="13"/>
      <c r="BG445" s="13"/>
      <c r="BH445" s="13"/>
      <c r="BI445" s="13"/>
      <c r="BJ445" s="13"/>
      <c r="BK445" s="13"/>
      <c r="BL445" s="13"/>
      <c r="BM445" s="13"/>
      <c r="BN445" s="13"/>
      <c r="BO445" s="13"/>
      <c r="BP445" s="13"/>
      <c r="BQ445" s="13"/>
      <c r="BR445" s="13"/>
      <c r="BS445" s="13"/>
      <c r="BT445" s="13"/>
      <c r="BU445" s="13"/>
      <c r="BV445" s="13"/>
      <c r="BW445" s="13"/>
      <c r="BX445" s="13"/>
      <c r="BY445" s="13"/>
      <c r="BZ445" s="13"/>
      <c r="CA445" s="13"/>
      <c r="CB445" s="13"/>
      <c r="CC445" s="13"/>
      <c r="CD445" s="13"/>
      <c r="CE445" s="13"/>
      <c r="CF445" s="13"/>
      <c r="CG445" s="13"/>
      <c r="CH445" s="13"/>
      <c r="CI445" s="13"/>
      <c r="CJ445" s="13"/>
      <c r="CK445" s="13"/>
      <c r="CL445" s="13"/>
      <c r="CM445" s="13"/>
      <c r="CN445" s="13"/>
      <c r="CO445" s="13"/>
      <c r="CP445" s="13"/>
      <c r="CQ445" s="13"/>
      <c r="CR445" s="13"/>
      <c r="CS445" s="13"/>
      <c r="CT445" s="13"/>
      <c r="CU445" s="13"/>
      <c r="CV445" s="13"/>
      <c r="CW445" s="13"/>
      <c r="CX445" s="13"/>
      <c r="CY445" s="13"/>
      <c r="CZ445" s="13"/>
      <c r="DA445" s="13"/>
      <c r="DB445" s="13"/>
      <c r="DC445" s="13"/>
      <c r="DD445" s="13"/>
      <c r="DE445" s="13"/>
      <c r="DF445" s="13"/>
      <c r="DG445" s="13"/>
      <c r="DH445" s="13"/>
      <c r="DI445" s="13"/>
      <c r="DJ445" s="13"/>
      <c r="DK445" s="13"/>
      <c r="DL445" s="13"/>
      <c r="DM445" s="13"/>
      <c r="DN445" s="13"/>
      <c r="DO445" s="13"/>
      <c r="DP445" s="13"/>
      <c r="DQ445" s="13"/>
      <c r="DR445" s="13"/>
      <c r="DS445" s="13"/>
      <c r="DT445" s="13"/>
      <c r="DU445" s="13"/>
      <c r="DV445" s="13"/>
      <c r="DW445" s="13"/>
      <c r="DX445" s="13"/>
      <c r="DY445" s="13"/>
      <c r="DZ445" s="13"/>
      <c r="EA445" s="13"/>
    </row>
    <row r="446" spans="1:131" x14ac:dyDescent="0.4">
      <c r="A446" s="13"/>
      <c r="B446" s="13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3"/>
      <c r="AZ446" s="13"/>
      <c r="BA446" s="13"/>
      <c r="BB446" s="13"/>
      <c r="BC446" s="13"/>
      <c r="BD446" s="13"/>
      <c r="BE446" s="13"/>
      <c r="BF446" s="13"/>
      <c r="BG446" s="13"/>
      <c r="BH446" s="13"/>
      <c r="BI446" s="13"/>
      <c r="BJ446" s="13"/>
      <c r="BK446" s="13"/>
      <c r="BL446" s="13"/>
      <c r="BM446" s="13"/>
      <c r="BN446" s="13"/>
      <c r="BO446" s="13"/>
      <c r="BP446" s="13"/>
      <c r="BQ446" s="13"/>
      <c r="BR446" s="13"/>
      <c r="BS446" s="13"/>
      <c r="BT446" s="13"/>
      <c r="BU446" s="13"/>
      <c r="BV446" s="13"/>
      <c r="BW446" s="13"/>
      <c r="BX446" s="13"/>
      <c r="BY446" s="13"/>
      <c r="BZ446" s="13"/>
      <c r="CA446" s="13"/>
      <c r="CB446" s="13"/>
      <c r="CC446" s="13"/>
      <c r="CD446" s="13"/>
      <c r="CE446" s="13"/>
      <c r="CF446" s="13"/>
      <c r="CG446" s="13"/>
      <c r="CH446" s="13"/>
      <c r="CI446" s="13"/>
      <c r="CJ446" s="13"/>
      <c r="CK446" s="13"/>
      <c r="CL446" s="13"/>
      <c r="CM446" s="13"/>
      <c r="CN446" s="13"/>
      <c r="CO446" s="13"/>
      <c r="CP446" s="13"/>
      <c r="CQ446" s="13"/>
      <c r="CR446" s="13"/>
      <c r="CS446" s="13"/>
      <c r="CT446" s="13"/>
      <c r="CU446" s="13"/>
      <c r="CV446" s="13"/>
      <c r="CW446" s="13"/>
      <c r="CX446" s="13"/>
      <c r="CY446" s="13"/>
      <c r="CZ446" s="13"/>
      <c r="DA446" s="13"/>
      <c r="DB446" s="13"/>
      <c r="DC446" s="13"/>
      <c r="DD446" s="13"/>
      <c r="DE446" s="13"/>
      <c r="DF446" s="13"/>
      <c r="DG446" s="13"/>
      <c r="DH446" s="13"/>
      <c r="DI446" s="13"/>
      <c r="DJ446" s="13"/>
      <c r="DK446" s="13"/>
      <c r="DL446" s="13"/>
      <c r="DM446" s="13"/>
      <c r="DN446" s="13"/>
      <c r="DO446" s="13"/>
      <c r="DP446" s="13"/>
      <c r="DQ446" s="13"/>
      <c r="DR446" s="13"/>
      <c r="DS446" s="13"/>
      <c r="DT446" s="13"/>
      <c r="DU446" s="13"/>
      <c r="DV446" s="13"/>
      <c r="DW446" s="13"/>
      <c r="DX446" s="13"/>
      <c r="DY446" s="13"/>
      <c r="DZ446" s="13"/>
      <c r="EA446" s="13"/>
    </row>
    <row r="447" spans="1:131" x14ac:dyDescent="0.4">
      <c r="A447" s="13"/>
      <c r="B447" s="13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3"/>
      <c r="AZ447" s="13"/>
      <c r="BA447" s="13"/>
      <c r="BB447" s="13"/>
      <c r="BC447" s="13"/>
      <c r="BD447" s="13"/>
      <c r="BE447" s="13"/>
      <c r="BF447" s="13"/>
      <c r="BG447" s="13"/>
      <c r="BH447" s="13"/>
      <c r="BI447" s="13"/>
      <c r="BJ447" s="13"/>
      <c r="BK447" s="13"/>
      <c r="BL447" s="13"/>
      <c r="BM447" s="13"/>
      <c r="BN447" s="13"/>
      <c r="BO447" s="13"/>
      <c r="BP447" s="13"/>
      <c r="BQ447" s="13"/>
      <c r="BR447" s="13"/>
      <c r="BS447" s="13"/>
      <c r="BT447" s="13"/>
      <c r="BU447" s="13"/>
      <c r="BV447" s="13"/>
      <c r="BW447" s="13"/>
      <c r="BX447" s="13"/>
      <c r="BY447" s="13"/>
      <c r="BZ447" s="13"/>
      <c r="CA447" s="13"/>
      <c r="CB447" s="13"/>
      <c r="CC447" s="13"/>
      <c r="CD447" s="13"/>
      <c r="CE447" s="13"/>
      <c r="CF447" s="13"/>
      <c r="CG447" s="13"/>
      <c r="CH447" s="13"/>
      <c r="CI447" s="13"/>
      <c r="CJ447" s="13"/>
      <c r="CK447" s="13"/>
      <c r="CL447" s="13"/>
      <c r="CM447" s="13"/>
      <c r="CN447" s="13"/>
      <c r="CO447" s="13"/>
      <c r="CP447" s="13"/>
      <c r="CQ447" s="13"/>
      <c r="CR447" s="13"/>
      <c r="CS447" s="13"/>
      <c r="CT447" s="13"/>
      <c r="CU447" s="13"/>
      <c r="CV447" s="13"/>
      <c r="CW447" s="13"/>
      <c r="CX447" s="13"/>
      <c r="CY447" s="13"/>
      <c r="CZ447" s="13"/>
      <c r="DA447" s="13"/>
      <c r="DB447" s="13"/>
      <c r="DC447" s="13"/>
      <c r="DD447" s="13"/>
      <c r="DE447" s="13"/>
      <c r="DF447" s="13"/>
      <c r="DG447" s="13"/>
      <c r="DH447" s="13"/>
      <c r="DI447" s="13"/>
      <c r="DJ447" s="13"/>
      <c r="DK447" s="13"/>
      <c r="DL447" s="13"/>
      <c r="DM447" s="13"/>
      <c r="DN447" s="13"/>
      <c r="DO447" s="13"/>
      <c r="DP447" s="13"/>
      <c r="DQ447" s="13"/>
      <c r="DR447" s="13"/>
      <c r="DS447" s="13"/>
      <c r="DT447" s="13"/>
      <c r="DU447" s="13"/>
      <c r="DV447" s="13"/>
      <c r="DW447" s="13"/>
      <c r="DX447" s="13"/>
      <c r="DY447" s="13"/>
      <c r="DZ447" s="13"/>
      <c r="EA447" s="13"/>
    </row>
    <row r="448" spans="1:131" x14ac:dyDescent="0.4">
      <c r="A448" s="13"/>
      <c r="B448" s="13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3"/>
      <c r="AZ448" s="13"/>
      <c r="BA448" s="13"/>
      <c r="BB448" s="13"/>
      <c r="BC448" s="13"/>
      <c r="BD448" s="13"/>
      <c r="BE448" s="13"/>
      <c r="BF448" s="13"/>
      <c r="BG448" s="13"/>
      <c r="BH448" s="13"/>
      <c r="BI448" s="13"/>
      <c r="BJ448" s="13"/>
      <c r="BK448" s="13"/>
      <c r="BL448" s="13"/>
      <c r="BM448" s="13"/>
      <c r="BN448" s="13"/>
      <c r="BO448" s="13"/>
      <c r="BP448" s="13"/>
      <c r="BQ448" s="13"/>
      <c r="BR448" s="13"/>
      <c r="BS448" s="13"/>
      <c r="BT448" s="13"/>
      <c r="BU448" s="13"/>
      <c r="BV448" s="13"/>
      <c r="BW448" s="13"/>
      <c r="BX448" s="13"/>
      <c r="BY448" s="13"/>
      <c r="BZ448" s="13"/>
      <c r="CA448" s="13"/>
      <c r="CB448" s="13"/>
      <c r="CC448" s="13"/>
      <c r="CD448" s="13"/>
      <c r="CE448" s="13"/>
      <c r="CF448" s="13"/>
      <c r="CG448" s="13"/>
      <c r="CH448" s="13"/>
      <c r="CI448" s="13"/>
      <c r="CJ448" s="13"/>
      <c r="CK448" s="13"/>
      <c r="CL448" s="13"/>
      <c r="CM448" s="13"/>
      <c r="CN448" s="13"/>
      <c r="CO448" s="13"/>
      <c r="CP448" s="13"/>
      <c r="CQ448" s="13"/>
      <c r="CR448" s="13"/>
      <c r="CS448" s="13"/>
      <c r="CT448" s="13"/>
      <c r="CU448" s="13"/>
      <c r="CV448" s="13"/>
      <c r="CW448" s="13"/>
      <c r="CX448" s="13"/>
      <c r="CY448" s="13"/>
      <c r="CZ448" s="13"/>
      <c r="DA448" s="13"/>
      <c r="DB448" s="13"/>
      <c r="DC448" s="13"/>
      <c r="DD448" s="13"/>
      <c r="DE448" s="13"/>
      <c r="DF448" s="13"/>
      <c r="DG448" s="13"/>
      <c r="DH448" s="13"/>
      <c r="DI448" s="13"/>
      <c r="DJ448" s="13"/>
      <c r="DK448" s="13"/>
      <c r="DL448" s="13"/>
      <c r="DM448" s="13"/>
      <c r="DN448" s="13"/>
      <c r="DO448" s="13"/>
      <c r="DP448" s="13"/>
      <c r="DQ448" s="13"/>
      <c r="DR448" s="13"/>
      <c r="DS448" s="13"/>
      <c r="DT448" s="13"/>
      <c r="DU448" s="13"/>
      <c r="DV448" s="13"/>
      <c r="DW448" s="13"/>
      <c r="DX448" s="13"/>
      <c r="DY448" s="13"/>
      <c r="DZ448" s="13"/>
      <c r="EA448" s="13"/>
    </row>
    <row r="449" spans="1:131" x14ac:dyDescent="0.4">
      <c r="A449" s="13"/>
      <c r="B449" s="13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3"/>
      <c r="AZ449" s="13"/>
      <c r="BA449" s="13"/>
      <c r="BB449" s="13"/>
      <c r="BC449" s="13"/>
      <c r="BD449" s="13"/>
      <c r="BE449" s="13"/>
      <c r="BF449" s="13"/>
      <c r="BG449" s="13"/>
      <c r="BH449" s="13"/>
      <c r="BI449" s="13"/>
      <c r="BJ449" s="13"/>
      <c r="BK449" s="13"/>
      <c r="BL449" s="13"/>
      <c r="BM449" s="13"/>
      <c r="BN449" s="13"/>
      <c r="BO449" s="13"/>
      <c r="BP449" s="13"/>
      <c r="BQ449" s="13"/>
      <c r="BR449" s="13"/>
      <c r="BS449" s="13"/>
      <c r="BT449" s="13"/>
      <c r="BU449" s="13"/>
      <c r="BV449" s="13"/>
      <c r="BW449" s="13"/>
      <c r="BX449" s="13"/>
      <c r="BY449" s="13"/>
      <c r="BZ449" s="13"/>
      <c r="CA449" s="13"/>
      <c r="CB449" s="13"/>
      <c r="CC449" s="13"/>
      <c r="CD449" s="13"/>
      <c r="CE449" s="13"/>
      <c r="CF449" s="13"/>
      <c r="CG449" s="13"/>
      <c r="CH449" s="13"/>
      <c r="CI449" s="13"/>
      <c r="CJ449" s="13"/>
      <c r="CK449" s="13"/>
      <c r="CL449" s="13"/>
      <c r="CM449" s="13"/>
      <c r="CN449" s="13"/>
      <c r="CO449" s="13"/>
      <c r="CP449" s="13"/>
      <c r="CQ449" s="13"/>
      <c r="CR449" s="13"/>
      <c r="CS449" s="13"/>
      <c r="CT449" s="13"/>
      <c r="CU449" s="13"/>
      <c r="CV449" s="13"/>
      <c r="CW449" s="13"/>
      <c r="CX449" s="13"/>
      <c r="CY449" s="13"/>
      <c r="CZ449" s="13"/>
      <c r="DA449" s="13"/>
      <c r="DB449" s="13"/>
      <c r="DC449" s="13"/>
      <c r="DD449" s="13"/>
      <c r="DE449" s="13"/>
      <c r="DF449" s="13"/>
      <c r="DG449" s="13"/>
      <c r="DH449" s="13"/>
      <c r="DI449" s="13"/>
      <c r="DJ449" s="13"/>
      <c r="DK449" s="13"/>
      <c r="DL449" s="13"/>
      <c r="DM449" s="13"/>
      <c r="DN449" s="13"/>
      <c r="DO449" s="13"/>
      <c r="DP449" s="13"/>
      <c r="DQ449" s="13"/>
      <c r="DR449" s="13"/>
      <c r="DS449" s="13"/>
      <c r="DT449" s="13"/>
      <c r="DU449" s="13"/>
      <c r="DV449" s="13"/>
      <c r="DW449" s="13"/>
      <c r="DX449" s="13"/>
      <c r="DY449" s="13"/>
      <c r="DZ449" s="13"/>
      <c r="EA449" s="13"/>
    </row>
    <row r="450" spans="1:131" x14ac:dyDescent="0.4">
      <c r="A450" s="13"/>
      <c r="B450" s="13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3"/>
      <c r="AZ450" s="13"/>
      <c r="BA450" s="13"/>
      <c r="BB450" s="13"/>
      <c r="BC450" s="13"/>
      <c r="BD450" s="13"/>
      <c r="BE450" s="13"/>
      <c r="BF450" s="13"/>
      <c r="BG450" s="13"/>
      <c r="BH450" s="13"/>
      <c r="BI450" s="13"/>
      <c r="BJ450" s="13"/>
      <c r="BK450" s="13"/>
      <c r="BL450" s="13"/>
      <c r="BM450" s="13"/>
      <c r="BN450" s="13"/>
      <c r="BO450" s="13"/>
      <c r="BP450" s="13"/>
      <c r="BQ450" s="13"/>
      <c r="BR450" s="13"/>
      <c r="BS450" s="13"/>
      <c r="BT450" s="13"/>
      <c r="BU450" s="13"/>
      <c r="BV450" s="13"/>
      <c r="BW450" s="13"/>
      <c r="BX450" s="13"/>
      <c r="BY450" s="13"/>
      <c r="BZ450" s="13"/>
      <c r="CA450" s="13"/>
      <c r="CB450" s="13"/>
      <c r="CC450" s="13"/>
      <c r="CD450" s="13"/>
      <c r="CE450" s="13"/>
      <c r="CF450" s="13"/>
      <c r="CG450" s="13"/>
      <c r="CH450" s="13"/>
      <c r="CI450" s="13"/>
      <c r="CJ450" s="13"/>
      <c r="CK450" s="13"/>
      <c r="CL450" s="13"/>
      <c r="CM450" s="13"/>
      <c r="CN450" s="13"/>
      <c r="CO450" s="13"/>
      <c r="CP450" s="13"/>
      <c r="CQ450" s="13"/>
      <c r="CR450" s="13"/>
      <c r="CS450" s="13"/>
      <c r="CT450" s="13"/>
      <c r="CU450" s="13"/>
      <c r="CV450" s="13"/>
      <c r="CW450" s="13"/>
      <c r="CX450" s="13"/>
      <c r="CY450" s="13"/>
      <c r="CZ450" s="13"/>
      <c r="DA450" s="13"/>
      <c r="DB450" s="13"/>
      <c r="DC450" s="13"/>
      <c r="DD450" s="13"/>
      <c r="DE450" s="13"/>
      <c r="DF450" s="13"/>
      <c r="DG450" s="13"/>
      <c r="DH450" s="13"/>
      <c r="DI450" s="13"/>
      <c r="DJ450" s="13"/>
      <c r="DK450" s="13"/>
      <c r="DL450" s="13"/>
      <c r="DM450" s="13"/>
      <c r="DN450" s="13"/>
      <c r="DO450" s="13"/>
      <c r="DP450" s="13"/>
      <c r="DQ450" s="13"/>
      <c r="DR450" s="13"/>
      <c r="DS450" s="13"/>
      <c r="DT450" s="13"/>
      <c r="DU450" s="13"/>
      <c r="DV450" s="13"/>
      <c r="DW450" s="13"/>
      <c r="DX450" s="13"/>
      <c r="DY450" s="13"/>
      <c r="DZ450" s="13"/>
      <c r="EA450" s="13"/>
    </row>
    <row r="451" spans="1:131" x14ac:dyDescent="0.4">
      <c r="A451" s="13"/>
      <c r="B451" s="13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3"/>
      <c r="AZ451" s="13"/>
      <c r="BA451" s="13"/>
      <c r="BB451" s="13"/>
      <c r="BC451" s="13"/>
      <c r="BD451" s="13"/>
      <c r="BE451" s="13"/>
      <c r="BF451" s="13"/>
      <c r="BG451" s="13"/>
      <c r="BH451" s="13"/>
      <c r="BI451" s="13"/>
      <c r="BJ451" s="13"/>
      <c r="BK451" s="13"/>
      <c r="BL451" s="13"/>
      <c r="BM451" s="13"/>
      <c r="BN451" s="13"/>
      <c r="BO451" s="13"/>
      <c r="BP451" s="13"/>
      <c r="BQ451" s="13"/>
      <c r="BR451" s="13"/>
      <c r="BS451" s="13"/>
      <c r="BT451" s="13"/>
      <c r="BU451" s="13"/>
      <c r="BV451" s="13"/>
      <c r="BW451" s="13"/>
      <c r="BX451" s="13"/>
      <c r="BY451" s="13"/>
      <c r="BZ451" s="13"/>
      <c r="CA451" s="13"/>
      <c r="CB451" s="13"/>
      <c r="CC451" s="13"/>
      <c r="CD451" s="13"/>
      <c r="CE451" s="13"/>
      <c r="CF451" s="13"/>
      <c r="CG451" s="13"/>
      <c r="CH451" s="13"/>
      <c r="CI451" s="13"/>
      <c r="CJ451" s="13"/>
      <c r="CK451" s="13"/>
      <c r="CL451" s="13"/>
      <c r="CM451" s="13"/>
      <c r="CN451" s="13"/>
      <c r="CO451" s="13"/>
      <c r="CP451" s="13"/>
      <c r="CQ451" s="13"/>
      <c r="CR451" s="13"/>
      <c r="CS451" s="13"/>
      <c r="CT451" s="13"/>
      <c r="CU451" s="13"/>
      <c r="CV451" s="13"/>
      <c r="CW451" s="13"/>
      <c r="CX451" s="13"/>
      <c r="CY451" s="13"/>
      <c r="CZ451" s="13"/>
      <c r="DA451" s="13"/>
      <c r="DB451" s="13"/>
      <c r="DC451" s="13"/>
      <c r="DD451" s="13"/>
      <c r="DE451" s="13"/>
      <c r="DF451" s="13"/>
      <c r="DG451" s="13"/>
      <c r="DH451" s="13"/>
      <c r="DI451" s="13"/>
      <c r="DJ451" s="13"/>
      <c r="DK451" s="13"/>
      <c r="DL451" s="13"/>
      <c r="DM451" s="13"/>
      <c r="DN451" s="13"/>
      <c r="DO451" s="13"/>
      <c r="DP451" s="13"/>
      <c r="DQ451" s="13"/>
      <c r="DR451" s="13"/>
      <c r="DS451" s="13"/>
      <c r="DT451" s="13"/>
      <c r="DU451" s="13"/>
      <c r="DV451" s="13"/>
      <c r="DW451" s="13"/>
      <c r="DX451" s="13"/>
      <c r="DY451" s="13"/>
      <c r="DZ451" s="13"/>
      <c r="EA451" s="13"/>
    </row>
    <row r="452" spans="1:131" x14ac:dyDescent="0.4">
      <c r="A452" s="13"/>
      <c r="B452" s="13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3"/>
      <c r="AZ452" s="13"/>
      <c r="BA452" s="13"/>
      <c r="BB452" s="13"/>
      <c r="BC452" s="13"/>
      <c r="BD452" s="13"/>
      <c r="BE452" s="13"/>
      <c r="BF452" s="13"/>
      <c r="BG452" s="13"/>
      <c r="BH452" s="13"/>
      <c r="BI452" s="13"/>
      <c r="BJ452" s="13"/>
      <c r="BK452" s="13"/>
      <c r="BL452" s="13"/>
      <c r="BM452" s="13"/>
      <c r="BN452" s="13"/>
      <c r="BO452" s="13"/>
      <c r="BP452" s="13"/>
      <c r="BQ452" s="13"/>
      <c r="BR452" s="13"/>
      <c r="BS452" s="13"/>
      <c r="BT452" s="13"/>
      <c r="BU452" s="13"/>
      <c r="BV452" s="13"/>
      <c r="BW452" s="13"/>
      <c r="BX452" s="13"/>
      <c r="BY452" s="13"/>
      <c r="BZ452" s="13"/>
      <c r="CA452" s="13"/>
      <c r="CB452" s="13"/>
      <c r="CC452" s="13"/>
      <c r="CD452" s="13"/>
      <c r="CE452" s="13"/>
      <c r="CF452" s="13"/>
      <c r="CG452" s="13"/>
      <c r="CH452" s="13"/>
      <c r="CI452" s="13"/>
      <c r="CJ452" s="13"/>
      <c r="CK452" s="13"/>
      <c r="CL452" s="13"/>
      <c r="CM452" s="13"/>
      <c r="CN452" s="13"/>
      <c r="CO452" s="13"/>
      <c r="CP452" s="13"/>
      <c r="CQ452" s="13"/>
      <c r="CR452" s="13"/>
      <c r="CS452" s="13"/>
      <c r="CT452" s="13"/>
      <c r="CU452" s="13"/>
      <c r="CV452" s="13"/>
      <c r="CW452" s="13"/>
      <c r="CX452" s="13"/>
      <c r="CY452" s="13"/>
      <c r="CZ452" s="13"/>
      <c r="DA452" s="13"/>
      <c r="DB452" s="13"/>
      <c r="DC452" s="13"/>
      <c r="DD452" s="13"/>
      <c r="DE452" s="13"/>
      <c r="DF452" s="13"/>
      <c r="DG452" s="13"/>
      <c r="DH452" s="13"/>
      <c r="DI452" s="13"/>
      <c r="DJ452" s="13"/>
      <c r="DK452" s="13"/>
      <c r="DL452" s="13"/>
      <c r="DM452" s="13"/>
      <c r="DN452" s="13"/>
      <c r="DO452" s="13"/>
      <c r="DP452" s="13"/>
      <c r="DQ452" s="13"/>
      <c r="DR452" s="13"/>
      <c r="DS452" s="13"/>
      <c r="DT452" s="13"/>
      <c r="DU452" s="13"/>
      <c r="DV452" s="13"/>
      <c r="DW452" s="13"/>
      <c r="DX452" s="13"/>
      <c r="DY452" s="13"/>
      <c r="DZ452" s="13"/>
      <c r="EA452" s="13"/>
    </row>
    <row r="453" spans="1:131" x14ac:dyDescent="0.4">
      <c r="A453" s="13"/>
      <c r="B453" s="13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3"/>
      <c r="AZ453" s="13"/>
      <c r="BA453" s="13"/>
      <c r="BB453" s="13"/>
      <c r="BC453" s="13"/>
      <c r="BD453" s="13"/>
      <c r="BE453" s="13"/>
      <c r="BF453" s="13"/>
      <c r="BG453" s="13"/>
      <c r="BH453" s="13"/>
      <c r="BI453" s="13"/>
      <c r="BJ453" s="13"/>
      <c r="BK453" s="13"/>
      <c r="BL453" s="13"/>
      <c r="BM453" s="13"/>
      <c r="BN453" s="13"/>
      <c r="BO453" s="13"/>
      <c r="BP453" s="13"/>
      <c r="BQ453" s="13"/>
      <c r="BR453" s="13"/>
      <c r="BS453" s="13"/>
      <c r="BT453" s="13"/>
      <c r="BU453" s="13"/>
      <c r="BV453" s="13"/>
      <c r="BW453" s="13"/>
      <c r="BX453" s="13"/>
      <c r="BY453" s="13"/>
      <c r="BZ453" s="13"/>
      <c r="CA453" s="13"/>
      <c r="CB453" s="13"/>
      <c r="CC453" s="13"/>
      <c r="CD453" s="13"/>
      <c r="CE453" s="13"/>
      <c r="CF453" s="13"/>
      <c r="CG453" s="13"/>
      <c r="CH453" s="13"/>
      <c r="CI453" s="13"/>
      <c r="CJ453" s="13"/>
      <c r="CK453" s="13"/>
      <c r="CL453" s="13"/>
      <c r="CM453" s="13"/>
      <c r="CN453" s="13"/>
      <c r="CO453" s="13"/>
      <c r="CP453" s="13"/>
      <c r="CQ453" s="13"/>
      <c r="CR453" s="13"/>
      <c r="CS453" s="13"/>
      <c r="CT453" s="13"/>
      <c r="CU453" s="13"/>
      <c r="CV453" s="13"/>
      <c r="CW453" s="13"/>
      <c r="CX453" s="13"/>
      <c r="CY453" s="13"/>
      <c r="CZ453" s="13"/>
      <c r="DA453" s="13"/>
      <c r="DB453" s="13"/>
      <c r="DC453" s="13"/>
      <c r="DD453" s="13"/>
      <c r="DE453" s="13"/>
      <c r="DF453" s="13"/>
      <c r="DG453" s="13"/>
      <c r="DH453" s="13"/>
      <c r="DI453" s="13"/>
      <c r="DJ453" s="13"/>
      <c r="DK453" s="13"/>
      <c r="DL453" s="13"/>
      <c r="DM453" s="13"/>
      <c r="DN453" s="13"/>
      <c r="DO453" s="13"/>
      <c r="DP453" s="13"/>
      <c r="DQ453" s="13"/>
      <c r="DR453" s="13"/>
      <c r="DS453" s="13"/>
      <c r="DT453" s="13"/>
      <c r="DU453" s="13"/>
      <c r="DV453" s="13"/>
      <c r="DW453" s="13"/>
      <c r="DX453" s="13"/>
      <c r="DY453" s="13"/>
      <c r="DZ453" s="13"/>
      <c r="EA453" s="13"/>
    </row>
    <row r="454" spans="1:131" x14ac:dyDescent="0.4">
      <c r="A454" s="13"/>
      <c r="B454" s="13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3"/>
      <c r="AZ454" s="13"/>
      <c r="BA454" s="13"/>
      <c r="BB454" s="13"/>
      <c r="BC454" s="13"/>
      <c r="BD454" s="13"/>
      <c r="BE454" s="13"/>
      <c r="BF454" s="13"/>
      <c r="BG454" s="13"/>
      <c r="BH454" s="13"/>
      <c r="BI454" s="13"/>
      <c r="BJ454" s="13"/>
      <c r="BK454" s="13"/>
      <c r="BL454" s="13"/>
      <c r="BM454" s="13"/>
      <c r="BN454" s="13"/>
      <c r="BO454" s="13"/>
      <c r="BP454" s="13"/>
      <c r="BQ454" s="13"/>
      <c r="BR454" s="13"/>
      <c r="BS454" s="13"/>
      <c r="BT454" s="13"/>
      <c r="BU454" s="13"/>
      <c r="BV454" s="13"/>
      <c r="BW454" s="13"/>
      <c r="BX454" s="13"/>
      <c r="BY454" s="13"/>
      <c r="BZ454" s="13"/>
      <c r="CA454" s="13"/>
      <c r="CB454" s="13"/>
      <c r="CC454" s="13"/>
      <c r="CD454" s="13"/>
      <c r="CE454" s="13"/>
      <c r="CF454" s="13"/>
      <c r="CG454" s="13"/>
      <c r="CH454" s="13"/>
      <c r="CI454" s="13"/>
      <c r="CJ454" s="13"/>
      <c r="CK454" s="13"/>
      <c r="CL454" s="13"/>
      <c r="CM454" s="13"/>
      <c r="CN454" s="13"/>
      <c r="CO454" s="13"/>
      <c r="CP454" s="13"/>
      <c r="CQ454" s="13"/>
      <c r="CR454" s="13"/>
      <c r="CS454" s="13"/>
      <c r="CT454" s="13"/>
      <c r="CU454" s="13"/>
      <c r="CV454" s="13"/>
      <c r="CW454" s="13"/>
      <c r="CX454" s="13"/>
      <c r="CY454" s="13"/>
      <c r="CZ454" s="13"/>
      <c r="DA454" s="13"/>
      <c r="DB454" s="13"/>
      <c r="DC454" s="13"/>
      <c r="DD454" s="13"/>
      <c r="DE454" s="13"/>
      <c r="DF454" s="13"/>
      <c r="DG454" s="13"/>
      <c r="DH454" s="13"/>
      <c r="DI454" s="13"/>
      <c r="DJ454" s="13"/>
      <c r="DK454" s="13"/>
      <c r="DL454" s="13"/>
      <c r="DM454" s="13"/>
      <c r="DN454" s="13"/>
      <c r="DO454" s="13"/>
      <c r="DP454" s="13"/>
      <c r="DQ454" s="13"/>
      <c r="DR454" s="13"/>
      <c r="DS454" s="13"/>
      <c r="DT454" s="13"/>
      <c r="DU454" s="13"/>
      <c r="DV454" s="13"/>
      <c r="DW454" s="13"/>
      <c r="DX454" s="13"/>
      <c r="DY454" s="13"/>
      <c r="DZ454" s="13"/>
      <c r="EA454" s="13"/>
    </row>
    <row r="455" spans="1:131" x14ac:dyDescent="0.4">
      <c r="A455" s="13"/>
      <c r="B455" s="13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3"/>
      <c r="AZ455" s="13"/>
      <c r="BA455" s="13"/>
      <c r="BB455" s="13"/>
      <c r="BC455" s="13"/>
      <c r="BD455" s="13"/>
      <c r="BE455" s="13"/>
      <c r="BF455" s="13"/>
      <c r="BG455" s="13"/>
      <c r="BH455" s="13"/>
      <c r="BI455" s="13"/>
      <c r="BJ455" s="13"/>
      <c r="BK455" s="13"/>
      <c r="BL455" s="13"/>
      <c r="BM455" s="13"/>
      <c r="BN455" s="13"/>
      <c r="BO455" s="13"/>
      <c r="BP455" s="13"/>
      <c r="BQ455" s="13"/>
      <c r="BR455" s="13"/>
      <c r="BS455" s="13"/>
      <c r="BT455" s="13"/>
      <c r="BU455" s="13"/>
      <c r="BV455" s="13"/>
      <c r="BW455" s="13"/>
      <c r="BX455" s="13"/>
      <c r="BY455" s="13"/>
      <c r="BZ455" s="13"/>
      <c r="CA455" s="13"/>
      <c r="CB455" s="13"/>
      <c r="CC455" s="13"/>
      <c r="CD455" s="13"/>
      <c r="CE455" s="13"/>
      <c r="CF455" s="13"/>
      <c r="CG455" s="13"/>
      <c r="CH455" s="13"/>
      <c r="CI455" s="13"/>
      <c r="CJ455" s="13"/>
      <c r="CK455" s="13"/>
      <c r="CL455" s="13"/>
      <c r="CM455" s="13"/>
      <c r="CN455" s="13"/>
      <c r="CO455" s="13"/>
      <c r="CP455" s="13"/>
      <c r="CQ455" s="13"/>
      <c r="CR455" s="13"/>
      <c r="CS455" s="13"/>
      <c r="CT455" s="13"/>
      <c r="CU455" s="13"/>
      <c r="CV455" s="13"/>
      <c r="CW455" s="13"/>
      <c r="CX455" s="13"/>
      <c r="CY455" s="13"/>
      <c r="CZ455" s="13"/>
      <c r="DA455" s="13"/>
      <c r="DB455" s="13"/>
      <c r="DC455" s="13"/>
      <c r="DD455" s="13"/>
      <c r="DE455" s="13"/>
      <c r="DF455" s="13"/>
      <c r="DG455" s="13"/>
      <c r="DH455" s="13"/>
      <c r="DI455" s="13"/>
      <c r="DJ455" s="13"/>
      <c r="DK455" s="13"/>
      <c r="DL455" s="13"/>
      <c r="DM455" s="13"/>
      <c r="DN455" s="13"/>
      <c r="DO455" s="13"/>
      <c r="DP455" s="13"/>
      <c r="DQ455" s="13"/>
      <c r="DR455" s="13"/>
      <c r="DS455" s="13"/>
      <c r="DT455" s="13"/>
      <c r="DU455" s="13"/>
      <c r="DV455" s="13"/>
      <c r="DW455" s="13"/>
      <c r="DX455" s="13"/>
      <c r="DY455" s="13"/>
      <c r="DZ455" s="13"/>
      <c r="EA455" s="13"/>
    </row>
    <row r="456" spans="1:131" x14ac:dyDescent="0.4">
      <c r="A456" s="13"/>
      <c r="B456" s="13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3"/>
      <c r="AZ456" s="13"/>
      <c r="BA456" s="13"/>
      <c r="BB456" s="13"/>
      <c r="BC456" s="13"/>
      <c r="BD456" s="13"/>
      <c r="BE456" s="13"/>
      <c r="BF456" s="13"/>
      <c r="BG456" s="13"/>
      <c r="BH456" s="13"/>
      <c r="BI456" s="13"/>
      <c r="BJ456" s="13"/>
      <c r="BK456" s="13"/>
      <c r="BL456" s="13"/>
      <c r="BM456" s="13"/>
      <c r="BN456" s="13"/>
      <c r="BO456" s="13"/>
      <c r="BP456" s="13"/>
      <c r="BQ456" s="13"/>
      <c r="BR456" s="13"/>
      <c r="BS456" s="13"/>
      <c r="BT456" s="13"/>
      <c r="BU456" s="13"/>
      <c r="BV456" s="13"/>
      <c r="BW456" s="13"/>
      <c r="BX456" s="13"/>
      <c r="BY456" s="13"/>
      <c r="BZ456" s="13"/>
      <c r="CA456" s="13"/>
      <c r="CB456" s="13"/>
      <c r="CC456" s="13"/>
      <c r="CD456" s="13"/>
      <c r="CE456" s="13"/>
      <c r="CF456" s="13"/>
      <c r="CG456" s="13"/>
      <c r="CH456" s="13"/>
      <c r="CI456" s="13"/>
      <c r="CJ456" s="13"/>
      <c r="CK456" s="13"/>
      <c r="CL456" s="13"/>
      <c r="CM456" s="13"/>
      <c r="CN456" s="13"/>
      <c r="CO456" s="13"/>
      <c r="CP456" s="13"/>
      <c r="CQ456" s="13"/>
      <c r="CR456" s="13"/>
      <c r="CS456" s="13"/>
      <c r="CT456" s="13"/>
      <c r="CU456" s="13"/>
      <c r="CV456" s="13"/>
      <c r="CW456" s="13"/>
      <c r="CX456" s="13"/>
      <c r="CY456" s="13"/>
      <c r="CZ456" s="13"/>
      <c r="DA456" s="13"/>
      <c r="DB456" s="13"/>
      <c r="DC456" s="13"/>
      <c r="DD456" s="13"/>
      <c r="DE456" s="13"/>
      <c r="DF456" s="13"/>
      <c r="DG456" s="13"/>
      <c r="DH456" s="13"/>
      <c r="DI456" s="13"/>
      <c r="DJ456" s="13"/>
      <c r="DK456" s="13"/>
      <c r="DL456" s="13"/>
      <c r="DM456" s="13"/>
      <c r="DN456" s="13"/>
      <c r="DO456" s="13"/>
      <c r="DP456" s="13"/>
      <c r="DQ456" s="13"/>
      <c r="DR456" s="13"/>
      <c r="DS456" s="13"/>
      <c r="DT456" s="13"/>
      <c r="DU456" s="13"/>
      <c r="DV456" s="13"/>
      <c r="DW456" s="13"/>
      <c r="DX456" s="13"/>
      <c r="DY456" s="13"/>
      <c r="DZ456" s="13"/>
      <c r="EA456" s="13"/>
    </row>
    <row r="457" spans="1:131" x14ac:dyDescent="0.4">
      <c r="A457" s="13"/>
      <c r="B457" s="13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3"/>
      <c r="AZ457" s="13"/>
      <c r="BA457" s="13"/>
      <c r="BB457" s="13"/>
      <c r="BC457" s="13"/>
      <c r="BD457" s="13"/>
      <c r="BE457" s="13"/>
      <c r="BF457" s="13"/>
      <c r="BG457" s="13"/>
      <c r="BH457" s="13"/>
      <c r="BI457" s="13"/>
      <c r="BJ457" s="13"/>
      <c r="BK457" s="13"/>
      <c r="BL457" s="13"/>
      <c r="BM457" s="13"/>
      <c r="BN457" s="13"/>
      <c r="BO457" s="13"/>
      <c r="BP457" s="13"/>
      <c r="BQ457" s="13"/>
      <c r="BR457" s="13"/>
      <c r="BS457" s="13"/>
      <c r="BT457" s="13"/>
      <c r="BU457" s="13"/>
      <c r="BV457" s="13"/>
      <c r="BW457" s="13"/>
      <c r="BX457" s="13"/>
      <c r="BY457" s="13"/>
      <c r="BZ457" s="13"/>
      <c r="CA457" s="13"/>
      <c r="CB457" s="13"/>
      <c r="CC457" s="13"/>
      <c r="CD457" s="13"/>
      <c r="CE457" s="13"/>
      <c r="CF457" s="13"/>
      <c r="CG457" s="13"/>
      <c r="CH457" s="13"/>
      <c r="CI457" s="13"/>
      <c r="CJ457" s="13"/>
      <c r="CK457" s="13"/>
      <c r="CL457" s="13"/>
      <c r="CM457" s="13"/>
      <c r="CN457" s="13"/>
      <c r="CO457" s="13"/>
      <c r="CP457" s="13"/>
      <c r="CQ457" s="13"/>
      <c r="CR457" s="13"/>
      <c r="CS457" s="13"/>
      <c r="CT457" s="13"/>
      <c r="CU457" s="13"/>
      <c r="CV457" s="13"/>
      <c r="CW457" s="13"/>
      <c r="CX457" s="13"/>
      <c r="CY457" s="13"/>
      <c r="CZ457" s="13"/>
      <c r="DA457" s="13"/>
      <c r="DB457" s="13"/>
      <c r="DC457" s="13"/>
      <c r="DD457" s="13"/>
      <c r="DE457" s="13"/>
      <c r="DF457" s="13"/>
      <c r="DG457" s="13"/>
      <c r="DH457" s="13"/>
      <c r="DI457" s="13"/>
      <c r="DJ457" s="13"/>
      <c r="DK457" s="13"/>
      <c r="DL457" s="13"/>
      <c r="DM457" s="13"/>
      <c r="DN457" s="13"/>
      <c r="DO457" s="13"/>
      <c r="DP457" s="13"/>
      <c r="DQ457" s="13"/>
      <c r="DR457" s="13"/>
      <c r="DS457" s="13"/>
      <c r="DT457" s="13"/>
      <c r="DU457" s="13"/>
      <c r="DV457" s="13"/>
      <c r="DW457" s="13"/>
      <c r="DX457" s="13"/>
      <c r="DY457" s="13"/>
      <c r="DZ457" s="13"/>
      <c r="EA457" s="13"/>
    </row>
    <row r="458" spans="1:131" x14ac:dyDescent="0.4">
      <c r="A458" s="13"/>
      <c r="B458" s="13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3"/>
      <c r="AZ458" s="13"/>
      <c r="BA458" s="13"/>
      <c r="BB458" s="13"/>
      <c r="BC458" s="13"/>
      <c r="BD458" s="13"/>
      <c r="BE458" s="13"/>
      <c r="BF458" s="13"/>
      <c r="BG458" s="13"/>
      <c r="BH458" s="13"/>
      <c r="BI458" s="13"/>
      <c r="BJ458" s="13"/>
      <c r="BK458" s="13"/>
      <c r="BL458" s="13"/>
      <c r="BM458" s="13"/>
      <c r="BN458" s="13"/>
      <c r="BO458" s="13"/>
      <c r="BP458" s="13"/>
      <c r="BQ458" s="13"/>
      <c r="BR458" s="13"/>
      <c r="BS458" s="13"/>
      <c r="BT458" s="13"/>
      <c r="BU458" s="13"/>
      <c r="BV458" s="13"/>
      <c r="BW458" s="13"/>
      <c r="BX458" s="13"/>
      <c r="BY458" s="13"/>
      <c r="BZ458" s="13"/>
      <c r="CA458" s="13"/>
      <c r="CB458" s="13"/>
      <c r="CC458" s="13"/>
      <c r="CD458" s="13"/>
      <c r="CE458" s="13"/>
      <c r="CF458" s="13"/>
      <c r="CG458" s="13"/>
      <c r="CH458" s="13"/>
      <c r="CI458" s="13"/>
      <c r="CJ458" s="13"/>
      <c r="CK458" s="13"/>
      <c r="CL458" s="13"/>
      <c r="CM458" s="13"/>
      <c r="CN458" s="13"/>
      <c r="CO458" s="13"/>
      <c r="CP458" s="13"/>
      <c r="CQ458" s="13"/>
      <c r="CR458" s="13"/>
      <c r="CS458" s="13"/>
      <c r="CT458" s="13"/>
      <c r="CU458" s="13"/>
      <c r="CV458" s="13"/>
      <c r="CW458" s="13"/>
      <c r="CX458" s="13"/>
      <c r="CY458" s="13"/>
      <c r="CZ458" s="13"/>
      <c r="DA458" s="13"/>
      <c r="DB458" s="13"/>
      <c r="DC458" s="13"/>
      <c r="DD458" s="13"/>
      <c r="DE458" s="13"/>
      <c r="DF458" s="13"/>
      <c r="DG458" s="13"/>
      <c r="DH458" s="13"/>
      <c r="DI458" s="13"/>
      <c r="DJ458" s="13"/>
      <c r="DK458" s="13"/>
      <c r="DL458" s="13"/>
      <c r="DM458" s="13"/>
      <c r="DN458" s="13"/>
      <c r="DO458" s="13"/>
      <c r="DP458" s="13"/>
      <c r="DQ458" s="13"/>
      <c r="DR458" s="13"/>
      <c r="DS458" s="13"/>
      <c r="DT458" s="13"/>
      <c r="DU458" s="13"/>
      <c r="DV458" s="13"/>
      <c r="DW458" s="13"/>
      <c r="DX458" s="13"/>
      <c r="DY458" s="13"/>
      <c r="DZ458" s="13"/>
      <c r="EA458" s="13"/>
    </row>
    <row r="459" spans="1:131" x14ac:dyDescent="0.4">
      <c r="A459" s="13"/>
      <c r="B459" s="13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3"/>
      <c r="AZ459" s="13"/>
      <c r="BA459" s="13"/>
      <c r="BB459" s="13"/>
      <c r="BC459" s="13"/>
      <c r="BD459" s="13"/>
      <c r="BE459" s="13"/>
      <c r="BF459" s="13"/>
      <c r="BG459" s="13"/>
      <c r="BH459" s="13"/>
      <c r="BI459" s="13"/>
      <c r="BJ459" s="13"/>
      <c r="BK459" s="13"/>
      <c r="BL459" s="13"/>
      <c r="BM459" s="13"/>
      <c r="BN459" s="13"/>
      <c r="BO459" s="13"/>
      <c r="BP459" s="13"/>
      <c r="BQ459" s="13"/>
      <c r="BR459" s="13"/>
      <c r="BS459" s="13"/>
      <c r="BT459" s="13"/>
      <c r="BU459" s="13"/>
      <c r="BV459" s="13"/>
      <c r="BW459" s="13"/>
      <c r="BX459" s="13"/>
      <c r="BY459" s="13"/>
      <c r="BZ459" s="13"/>
      <c r="CA459" s="13"/>
      <c r="CB459" s="13"/>
      <c r="CC459" s="13"/>
      <c r="CD459" s="13"/>
      <c r="CE459" s="13"/>
      <c r="CF459" s="13"/>
      <c r="CG459" s="13"/>
      <c r="CH459" s="13"/>
      <c r="CI459" s="13"/>
      <c r="CJ459" s="13"/>
      <c r="CK459" s="13"/>
      <c r="CL459" s="13"/>
      <c r="CM459" s="13"/>
      <c r="CN459" s="13"/>
      <c r="CO459" s="13"/>
      <c r="CP459" s="13"/>
      <c r="CQ459" s="13"/>
      <c r="CR459" s="13"/>
      <c r="CS459" s="13"/>
      <c r="CT459" s="13"/>
      <c r="CU459" s="13"/>
      <c r="CV459" s="13"/>
      <c r="CW459" s="13"/>
      <c r="CX459" s="13"/>
      <c r="CY459" s="13"/>
      <c r="CZ459" s="13"/>
      <c r="DA459" s="13"/>
      <c r="DB459" s="13"/>
      <c r="DC459" s="13"/>
      <c r="DD459" s="13"/>
      <c r="DE459" s="13"/>
      <c r="DF459" s="13"/>
      <c r="DG459" s="13"/>
      <c r="DH459" s="13"/>
      <c r="DI459" s="13"/>
      <c r="DJ459" s="13"/>
      <c r="DK459" s="13"/>
      <c r="DL459" s="13"/>
      <c r="DM459" s="13"/>
      <c r="DN459" s="13"/>
      <c r="DO459" s="13"/>
      <c r="DP459" s="13"/>
      <c r="DQ459" s="13"/>
      <c r="DR459" s="13"/>
      <c r="DS459" s="13"/>
      <c r="DT459" s="13"/>
      <c r="DU459" s="13"/>
      <c r="DV459" s="13"/>
      <c r="DW459" s="13"/>
      <c r="DX459" s="13"/>
      <c r="DY459" s="13"/>
      <c r="DZ459" s="13"/>
      <c r="EA459" s="13"/>
    </row>
    <row r="460" spans="1:131" x14ac:dyDescent="0.4">
      <c r="A460" s="13"/>
      <c r="B460" s="13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3"/>
      <c r="AZ460" s="13"/>
      <c r="BA460" s="13"/>
      <c r="BB460" s="13"/>
      <c r="BC460" s="13"/>
      <c r="BD460" s="13"/>
      <c r="BE460" s="13"/>
      <c r="BF460" s="13"/>
      <c r="BG460" s="13"/>
      <c r="BH460" s="13"/>
      <c r="BI460" s="13"/>
      <c r="BJ460" s="13"/>
      <c r="BK460" s="13"/>
      <c r="BL460" s="13"/>
      <c r="BM460" s="13"/>
      <c r="BN460" s="13"/>
      <c r="BO460" s="13"/>
      <c r="BP460" s="13"/>
      <c r="BQ460" s="13"/>
      <c r="BR460" s="13"/>
      <c r="BS460" s="13"/>
      <c r="BT460" s="13"/>
      <c r="BU460" s="13"/>
      <c r="BV460" s="13"/>
      <c r="BW460" s="13"/>
      <c r="BX460" s="13"/>
      <c r="BY460" s="13"/>
      <c r="BZ460" s="13"/>
      <c r="CA460" s="13"/>
      <c r="CB460" s="13"/>
      <c r="CC460" s="13"/>
      <c r="CD460" s="13"/>
      <c r="CE460" s="13"/>
      <c r="CF460" s="13"/>
      <c r="CG460" s="13"/>
      <c r="CH460" s="13"/>
      <c r="CI460" s="13"/>
      <c r="CJ460" s="13"/>
      <c r="CK460" s="13"/>
      <c r="CL460" s="13"/>
      <c r="CM460" s="13"/>
      <c r="CN460" s="13"/>
      <c r="CO460" s="13"/>
      <c r="CP460" s="13"/>
      <c r="CQ460" s="13"/>
      <c r="CR460" s="13"/>
      <c r="CS460" s="13"/>
      <c r="CT460" s="13"/>
      <c r="CU460" s="13"/>
      <c r="CV460" s="13"/>
      <c r="CW460" s="13"/>
      <c r="CX460" s="13"/>
      <c r="CY460" s="13"/>
      <c r="CZ460" s="13"/>
      <c r="DA460" s="13"/>
      <c r="DB460" s="13"/>
      <c r="DC460" s="13"/>
      <c r="DD460" s="13"/>
      <c r="DE460" s="13"/>
      <c r="DF460" s="13"/>
      <c r="DG460" s="13"/>
      <c r="DH460" s="13"/>
      <c r="DI460" s="13"/>
      <c r="DJ460" s="13"/>
      <c r="DK460" s="13"/>
      <c r="DL460" s="13"/>
      <c r="DM460" s="13"/>
      <c r="DN460" s="13"/>
      <c r="DO460" s="13"/>
      <c r="DP460" s="13"/>
      <c r="DQ460" s="13"/>
      <c r="DR460" s="13"/>
      <c r="DS460" s="13"/>
      <c r="DT460" s="13"/>
      <c r="DU460" s="13"/>
      <c r="DV460" s="13"/>
      <c r="DW460" s="13"/>
      <c r="DX460" s="13"/>
      <c r="DY460" s="13"/>
      <c r="DZ460" s="13"/>
      <c r="EA460" s="13"/>
    </row>
    <row r="461" spans="1:131" x14ac:dyDescent="0.4">
      <c r="A461" s="13"/>
      <c r="B461" s="13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3"/>
      <c r="AZ461" s="13"/>
      <c r="BA461" s="13"/>
      <c r="BB461" s="13"/>
      <c r="BC461" s="13"/>
      <c r="BD461" s="13"/>
      <c r="BE461" s="13"/>
      <c r="BF461" s="13"/>
      <c r="BG461" s="13"/>
      <c r="BH461" s="13"/>
      <c r="BI461" s="13"/>
      <c r="BJ461" s="13"/>
      <c r="BK461" s="13"/>
      <c r="BL461" s="13"/>
      <c r="BM461" s="13"/>
      <c r="BN461" s="13"/>
      <c r="BO461" s="13"/>
      <c r="BP461" s="13"/>
      <c r="BQ461" s="13"/>
      <c r="BR461" s="13"/>
      <c r="BS461" s="13"/>
      <c r="BT461" s="13"/>
      <c r="BU461" s="13"/>
      <c r="BV461" s="13"/>
      <c r="BW461" s="13"/>
      <c r="BX461" s="13"/>
      <c r="BY461" s="13"/>
      <c r="BZ461" s="13"/>
      <c r="CA461" s="13"/>
      <c r="CB461" s="13"/>
      <c r="CC461" s="13"/>
      <c r="CD461" s="13"/>
      <c r="CE461" s="13"/>
      <c r="CF461" s="13"/>
      <c r="CG461" s="13"/>
      <c r="CH461" s="13"/>
      <c r="CI461" s="13"/>
      <c r="CJ461" s="13"/>
      <c r="CK461" s="13"/>
      <c r="CL461" s="13"/>
      <c r="CM461" s="13"/>
      <c r="CN461" s="13"/>
      <c r="CO461" s="13"/>
      <c r="CP461" s="13"/>
      <c r="CQ461" s="13"/>
      <c r="CR461" s="13"/>
      <c r="CS461" s="13"/>
      <c r="CT461" s="13"/>
      <c r="CU461" s="13"/>
      <c r="CV461" s="13"/>
      <c r="CW461" s="13"/>
      <c r="CX461" s="13"/>
      <c r="CY461" s="13"/>
      <c r="CZ461" s="13"/>
      <c r="DA461" s="13"/>
      <c r="DB461" s="13"/>
      <c r="DC461" s="13"/>
      <c r="DD461" s="13"/>
      <c r="DE461" s="13"/>
      <c r="DF461" s="13"/>
      <c r="DG461" s="13"/>
      <c r="DH461" s="13"/>
      <c r="DI461" s="13"/>
      <c r="DJ461" s="13"/>
      <c r="DK461" s="13"/>
      <c r="DL461" s="13"/>
      <c r="DM461" s="13"/>
      <c r="DN461" s="13"/>
      <c r="DO461" s="13"/>
      <c r="DP461" s="13"/>
      <c r="DQ461" s="13"/>
      <c r="DR461" s="13"/>
      <c r="DS461" s="13"/>
      <c r="DT461" s="13"/>
      <c r="DU461" s="13"/>
      <c r="DV461" s="13"/>
      <c r="DW461" s="13"/>
      <c r="DX461" s="13"/>
      <c r="DY461" s="13"/>
      <c r="DZ461" s="13"/>
      <c r="EA461" s="13"/>
    </row>
    <row r="462" spans="1:131" x14ac:dyDescent="0.4">
      <c r="A462" s="13"/>
      <c r="B462" s="13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4"/>
      <c r="AW462" s="14"/>
      <c r="AX462" s="14"/>
      <c r="AY462" s="13"/>
      <c r="AZ462" s="13"/>
      <c r="BA462" s="13"/>
      <c r="BB462" s="13"/>
      <c r="BC462" s="13"/>
      <c r="BD462" s="13"/>
      <c r="BE462" s="13"/>
      <c r="BF462" s="13"/>
      <c r="BG462" s="13"/>
      <c r="BH462" s="13"/>
      <c r="BI462" s="13"/>
      <c r="BJ462" s="13"/>
      <c r="BK462" s="13"/>
      <c r="BL462" s="13"/>
      <c r="BM462" s="13"/>
      <c r="BN462" s="13"/>
      <c r="BO462" s="13"/>
      <c r="BP462" s="13"/>
      <c r="BQ462" s="13"/>
      <c r="BR462" s="13"/>
      <c r="BS462" s="13"/>
      <c r="BT462" s="13"/>
      <c r="BU462" s="13"/>
      <c r="BV462" s="13"/>
      <c r="BW462" s="13"/>
      <c r="BX462" s="13"/>
      <c r="BY462" s="13"/>
      <c r="BZ462" s="13"/>
      <c r="CA462" s="13"/>
      <c r="CB462" s="13"/>
      <c r="CC462" s="13"/>
      <c r="CD462" s="13"/>
      <c r="CE462" s="13"/>
      <c r="CF462" s="13"/>
      <c r="CG462" s="13"/>
      <c r="CH462" s="13"/>
      <c r="CI462" s="13"/>
      <c r="CJ462" s="13"/>
      <c r="CK462" s="13"/>
      <c r="CL462" s="13"/>
      <c r="CM462" s="13"/>
      <c r="CN462" s="13"/>
      <c r="CO462" s="13"/>
      <c r="CP462" s="13"/>
      <c r="CQ462" s="13"/>
      <c r="CR462" s="13"/>
      <c r="CS462" s="13"/>
      <c r="CT462" s="13"/>
      <c r="CU462" s="13"/>
      <c r="CV462" s="13"/>
      <c r="CW462" s="13"/>
      <c r="CX462" s="13"/>
      <c r="CY462" s="13"/>
      <c r="CZ462" s="13"/>
      <c r="DA462" s="13"/>
      <c r="DB462" s="13"/>
      <c r="DC462" s="13"/>
      <c r="DD462" s="13"/>
      <c r="DE462" s="13"/>
      <c r="DF462" s="13"/>
      <c r="DG462" s="13"/>
      <c r="DH462" s="13"/>
      <c r="DI462" s="13"/>
      <c r="DJ462" s="13"/>
      <c r="DK462" s="13"/>
      <c r="DL462" s="13"/>
      <c r="DM462" s="13"/>
      <c r="DN462" s="13"/>
      <c r="DO462" s="13"/>
      <c r="DP462" s="13"/>
      <c r="DQ462" s="13"/>
      <c r="DR462" s="13"/>
      <c r="DS462" s="13"/>
      <c r="DT462" s="13"/>
      <c r="DU462" s="13"/>
      <c r="DV462" s="13"/>
      <c r="DW462" s="13"/>
      <c r="DX462" s="13"/>
      <c r="DY462" s="13"/>
      <c r="DZ462" s="13"/>
      <c r="EA462" s="13"/>
    </row>
    <row r="463" spans="1:131" x14ac:dyDescent="0.4">
      <c r="A463" s="13"/>
      <c r="B463" s="13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4"/>
      <c r="AS463" s="14"/>
      <c r="AT463" s="14"/>
      <c r="AU463" s="14"/>
      <c r="AV463" s="14"/>
      <c r="AW463" s="14"/>
      <c r="AX463" s="14"/>
      <c r="AY463" s="13"/>
      <c r="AZ463" s="13"/>
      <c r="BA463" s="13"/>
      <c r="BB463" s="13"/>
      <c r="BC463" s="13"/>
      <c r="BD463" s="13"/>
      <c r="BE463" s="13"/>
      <c r="BF463" s="13"/>
      <c r="BG463" s="13"/>
      <c r="BH463" s="13"/>
      <c r="BI463" s="13"/>
      <c r="BJ463" s="13"/>
      <c r="BK463" s="13"/>
      <c r="BL463" s="13"/>
      <c r="BM463" s="13"/>
      <c r="BN463" s="13"/>
      <c r="BO463" s="13"/>
      <c r="BP463" s="13"/>
      <c r="BQ463" s="13"/>
      <c r="BR463" s="13"/>
      <c r="BS463" s="13"/>
      <c r="BT463" s="13"/>
      <c r="BU463" s="13"/>
      <c r="BV463" s="13"/>
      <c r="BW463" s="13"/>
      <c r="BX463" s="13"/>
      <c r="BY463" s="13"/>
      <c r="BZ463" s="13"/>
      <c r="CA463" s="13"/>
      <c r="CB463" s="13"/>
      <c r="CC463" s="13"/>
      <c r="CD463" s="13"/>
      <c r="CE463" s="13"/>
      <c r="CF463" s="13"/>
      <c r="CG463" s="13"/>
      <c r="CH463" s="13"/>
      <c r="CI463" s="13"/>
      <c r="CJ463" s="13"/>
      <c r="CK463" s="13"/>
      <c r="CL463" s="13"/>
      <c r="CM463" s="13"/>
      <c r="CN463" s="13"/>
      <c r="CO463" s="13"/>
      <c r="CP463" s="13"/>
      <c r="CQ463" s="13"/>
      <c r="CR463" s="13"/>
      <c r="CS463" s="13"/>
      <c r="CT463" s="13"/>
      <c r="CU463" s="13"/>
      <c r="CV463" s="13"/>
      <c r="CW463" s="13"/>
      <c r="CX463" s="13"/>
      <c r="CY463" s="13"/>
      <c r="CZ463" s="13"/>
      <c r="DA463" s="13"/>
      <c r="DB463" s="13"/>
      <c r="DC463" s="13"/>
      <c r="DD463" s="13"/>
      <c r="DE463" s="13"/>
      <c r="DF463" s="13"/>
      <c r="DG463" s="13"/>
      <c r="DH463" s="13"/>
      <c r="DI463" s="13"/>
      <c r="DJ463" s="13"/>
      <c r="DK463" s="13"/>
      <c r="DL463" s="13"/>
      <c r="DM463" s="13"/>
      <c r="DN463" s="13"/>
      <c r="DO463" s="13"/>
      <c r="DP463" s="13"/>
      <c r="DQ463" s="13"/>
      <c r="DR463" s="13"/>
      <c r="DS463" s="13"/>
      <c r="DT463" s="13"/>
      <c r="DU463" s="13"/>
      <c r="DV463" s="13"/>
      <c r="DW463" s="13"/>
      <c r="DX463" s="13"/>
      <c r="DY463" s="13"/>
      <c r="DZ463" s="13"/>
      <c r="EA463" s="13"/>
    </row>
    <row r="464" spans="1:131" x14ac:dyDescent="0.4">
      <c r="A464" s="13"/>
      <c r="B464" s="13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  <c r="AT464" s="14"/>
      <c r="AU464" s="14"/>
      <c r="AV464" s="14"/>
      <c r="AW464" s="14"/>
      <c r="AX464" s="14"/>
      <c r="AY464" s="13"/>
      <c r="AZ464" s="13"/>
      <c r="BA464" s="13"/>
      <c r="BB464" s="13"/>
      <c r="BC464" s="13"/>
      <c r="BD464" s="13"/>
      <c r="BE464" s="13"/>
      <c r="BF464" s="13"/>
      <c r="BG464" s="13"/>
      <c r="BH464" s="13"/>
      <c r="BI464" s="13"/>
      <c r="BJ464" s="13"/>
      <c r="BK464" s="13"/>
      <c r="BL464" s="13"/>
      <c r="BM464" s="13"/>
      <c r="BN464" s="13"/>
      <c r="BO464" s="13"/>
      <c r="BP464" s="13"/>
      <c r="BQ464" s="13"/>
      <c r="BR464" s="13"/>
      <c r="BS464" s="13"/>
      <c r="BT464" s="13"/>
      <c r="BU464" s="13"/>
      <c r="BV464" s="13"/>
      <c r="BW464" s="13"/>
      <c r="BX464" s="13"/>
      <c r="BY464" s="13"/>
      <c r="BZ464" s="13"/>
      <c r="CA464" s="13"/>
      <c r="CB464" s="13"/>
      <c r="CC464" s="13"/>
      <c r="CD464" s="13"/>
      <c r="CE464" s="13"/>
      <c r="CF464" s="13"/>
      <c r="CG464" s="13"/>
      <c r="CH464" s="13"/>
      <c r="CI464" s="13"/>
      <c r="CJ464" s="13"/>
      <c r="CK464" s="13"/>
      <c r="CL464" s="13"/>
      <c r="CM464" s="13"/>
      <c r="CN464" s="13"/>
      <c r="CO464" s="13"/>
      <c r="CP464" s="13"/>
      <c r="CQ464" s="13"/>
      <c r="CR464" s="13"/>
      <c r="CS464" s="13"/>
      <c r="CT464" s="13"/>
      <c r="CU464" s="13"/>
      <c r="CV464" s="13"/>
      <c r="CW464" s="13"/>
      <c r="CX464" s="13"/>
      <c r="CY464" s="13"/>
      <c r="CZ464" s="13"/>
      <c r="DA464" s="13"/>
      <c r="DB464" s="13"/>
      <c r="DC464" s="13"/>
      <c r="DD464" s="13"/>
      <c r="DE464" s="13"/>
      <c r="DF464" s="13"/>
      <c r="DG464" s="13"/>
      <c r="DH464" s="13"/>
      <c r="DI464" s="13"/>
      <c r="DJ464" s="13"/>
      <c r="DK464" s="13"/>
      <c r="DL464" s="13"/>
      <c r="DM464" s="13"/>
      <c r="DN464" s="13"/>
      <c r="DO464" s="13"/>
      <c r="DP464" s="13"/>
      <c r="DQ464" s="13"/>
      <c r="DR464" s="13"/>
      <c r="DS464" s="13"/>
      <c r="DT464" s="13"/>
      <c r="DU464" s="13"/>
      <c r="DV464" s="13"/>
      <c r="DW464" s="13"/>
      <c r="DX464" s="13"/>
      <c r="DY464" s="13"/>
      <c r="DZ464" s="13"/>
      <c r="EA464" s="13"/>
    </row>
    <row r="465" spans="1:131" x14ac:dyDescent="0.4">
      <c r="A465" s="13"/>
      <c r="B465" s="13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3"/>
      <c r="AZ465" s="13"/>
      <c r="BA465" s="13"/>
      <c r="BB465" s="13"/>
      <c r="BC465" s="13"/>
      <c r="BD465" s="13"/>
      <c r="BE465" s="13"/>
      <c r="BF465" s="13"/>
      <c r="BG465" s="13"/>
      <c r="BH465" s="13"/>
      <c r="BI465" s="13"/>
      <c r="BJ465" s="13"/>
      <c r="BK465" s="13"/>
      <c r="BL465" s="13"/>
      <c r="BM465" s="13"/>
      <c r="BN465" s="13"/>
      <c r="BO465" s="13"/>
      <c r="BP465" s="13"/>
      <c r="BQ465" s="13"/>
      <c r="BR465" s="13"/>
      <c r="BS465" s="13"/>
      <c r="BT465" s="13"/>
      <c r="BU465" s="13"/>
      <c r="BV465" s="13"/>
      <c r="BW465" s="13"/>
      <c r="BX465" s="13"/>
      <c r="BY465" s="13"/>
      <c r="BZ465" s="13"/>
      <c r="CA465" s="13"/>
      <c r="CB465" s="13"/>
      <c r="CC465" s="13"/>
      <c r="CD465" s="13"/>
      <c r="CE465" s="13"/>
      <c r="CF465" s="13"/>
      <c r="CG465" s="13"/>
      <c r="CH465" s="13"/>
      <c r="CI465" s="13"/>
      <c r="CJ465" s="13"/>
      <c r="CK465" s="13"/>
      <c r="CL465" s="13"/>
      <c r="CM465" s="13"/>
      <c r="CN465" s="13"/>
      <c r="CO465" s="13"/>
      <c r="CP465" s="13"/>
      <c r="CQ465" s="13"/>
      <c r="CR465" s="13"/>
      <c r="CS465" s="13"/>
      <c r="CT465" s="13"/>
      <c r="CU465" s="13"/>
      <c r="CV465" s="13"/>
      <c r="CW465" s="13"/>
      <c r="CX465" s="13"/>
      <c r="CY465" s="13"/>
      <c r="CZ465" s="13"/>
      <c r="DA465" s="13"/>
      <c r="DB465" s="13"/>
      <c r="DC465" s="13"/>
      <c r="DD465" s="13"/>
      <c r="DE465" s="13"/>
      <c r="DF465" s="13"/>
      <c r="DG465" s="13"/>
      <c r="DH465" s="13"/>
      <c r="DI465" s="13"/>
      <c r="DJ465" s="13"/>
      <c r="DK465" s="13"/>
      <c r="DL465" s="13"/>
      <c r="DM465" s="13"/>
      <c r="DN465" s="13"/>
      <c r="DO465" s="13"/>
      <c r="DP465" s="13"/>
      <c r="DQ465" s="13"/>
      <c r="DR465" s="13"/>
      <c r="DS465" s="13"/>
      <c r="DT465" s="13"/>
      <c r="DU465" s="13"/>
      <c r="DV465" s="13"/>
      <c r="DW465" s="13"/>
      <c r="DX465" s="13"/>
      <c r="DY465" s="13"/>
      <c r="DZ465" s="13"/>
      <c r="EA465" s="13"/>
    </row>
    <row r="466" spans="1:131" x14ac:dyDescent="0.4">
      <c r="A466" s="13"/>
      <c r="B466" s="13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3"/>
      <c r="AZ466" s="13"/>
      <c r="BA466" s="13"/>
      <c r="BB466" s="13"/>
      <c r="BC466" s="13"/>
      <c r="BD466" s="13"/>
      <c r="BE466" s="13"/>
      <c r="BF466" s="13"/>
      <c r="BG466" s="13"/>
      <c r="BH466" s="13"/>
      <c r="BI466" s="13"/>
      <c r="BJ466" s="13"/>
      <c r="BK466" s="13"/>
      <c r="BL466" s="13"/>
      <c r="BM466" s="13"/>
      <c r="BN466" s="13"/>
      <c r="BO466" s="13"/>
      <c r="BP466" s="13"/>
      <c r="BQ466" s="13"/>
      <c r="BR466" s="13"/>
      <c r="BS466" s="13"/>
      <c r="BT466" s="13"/>
      <c r="BU466" s="13"/>
      <c r="BV466" s="13"/>
      <c r="BW466" s="13"/>
      <c r="BX466" s="13"/>
      <c r="BY466" s="13"/>
      <c r="BZ466" s="13"/>
      <c r="CA466" s="13"/>
      <c r="CB466" s="13"/>
      <c r="CC466" s="13"/>
      <c r="CD466" s="13"/>
      <c r="CE466" s="13"/>
      <c r="CF466" s="13"/>
      <c r="CG466" s="13"/>
      <c r="CH466" s="13"/>
      <c r="CI466" s="13"/>
      <c r="CJ466" s="13"/>
      <c r="CK466" s="13"/>
      <c r="CL466" s="13"/>
      <c r="CM466" s="13"/>
      <c r="CN466" s="13"/>
      <c r="CO466" s="13"/>
      <c r="CP466" s="13"/>
      <c r="CQ466" s="13"/>
      <c r="CR466" s="13"/>
      <c r="CS466" s="13"/>
      <c r="CT466" s="13"/>
      <c r="CU466" s="13"/>
      <c r="CV466" s="13"/>
      <c r="CW466" s="13"/>
      <c r="CX466" s="13"/>
      <c r="CY466" s="13"/>
      <c r="CZ466" s="13"/>
      <c r="DA466" s="13"/>
      <c r="DB466" s="13"/>
      <c r="DC466" s="13"/>
      <c r="DD466" s="13"/>
      <c r="DE466" s="13"/>
      <c r="DF466" s="13"/>
      <c r="DG466" s="13"/>
      <c r="DH466" s="13"/>
      <c r="DI466" s="13"/>
      <c r="DJ466" s="13"/>
      <c r="DK466" s="13"/>
      <c r="DL466" s="13"/>
      <c r="DM466" s="13"/>
      <c r="DN466" s="13"/>
      <c r="DO466" s="13"/>
      <c r="DP466" s="13"/>
      <c r="DQ466" s="13"/>
      <c r="DR466" s="13"/>
      <c r="DS466" s="13"/>
      <c r="DT466" s="13"/>
      <c r="DU466" s="13"/>
      <c r="DV466" s="13"/>
      <c r="DW466" s="13"/>
      <c r="DX466" s="13"/>
      <c r="DY466" s="13"/>
      <c r="DZ466" s="13"/>
      <c r="EA466" s="13"/>
    </row>
    <row r="467" spans="1:131" x14ac:dyDescent="0.4">
      <c r="A467" s="13"/>
      <c r="B467" s="13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  <c r="AX467" s="14"/>
      <c r="AY467" s="13"/>
      <c r="AZ467" s="13"/>
      <c r="BA467" s="13"/>
      <c r="BB467" s="13"/>
      <c r="BC467" s="13"/>
      <c r="BD467" s="13"/>
      <c r="BE467" s="13"/>
      <c r="BF467" s="13"/>
      <c r="BG467" s="13"/>
      <c r="BH467" s="13"/>
      <c r="BI467" s="13"/>
      <c r="BJ467" s="13"/>
      <c r="BK467" s="13"/>
      <c r="BL467" s="13"/>
      <c r="BM467" s="13"/>
      <c r="BN467" s="13"/>
      <c r="BO467" s="13"/>
      <c r="BP467" s="13"/>
      <c r="BQ467" s="13"/>
      <c r="BR467" s="13"/>
      <c r="BS467" s="13"/>
      <c r="BT467" s="13"/>
      <c r="BU467" s="13"/>
      <c r="BV467" s="13"/>
      <c r="BW467" s="13"/>
      <c r="BX467" s="13"/>
      <c r="BY467" s="13"/>
      <c r="BZ467" s="13"/>
      <c r="CA467" s="13"/>
      <c r="CB467" s="13"/>
      <c r="CC467" s="13"/>
      <c r="CD467" s="13"/>
      <c r="CE467" s="13"/>
      <c r="CF467" s="13"/>
      <c r="CG467" s="13"/>
      <c r="CH467" s="13"/>
      <c r="CI467" s="13"/>
      <c r="CJ467" s="13"/>
      <c r="CK467" s="13"/>
      <c r="CL467" s="13"/>
      <c r="CM467" s="13"/>
      <c r="CN467" s="13"/>
      <c r="CO467" s="13"/>
      <c r="CP467" s="13"/>
      <c r="CQ467" s="13"/>
      <c r="CR467" s="13"/>
      <c r="CS467" s="13"/>
      <c r="CT467" s="13"/>
      <c r="CU467" s="13"/>
      <c r="CV467" s="13"/>
      <c r="CW467" s="13"/>
      <c r="CX467" s="13"/>
      <c r="CY467" s="13"/>
      <c r="CZ467" s="13"/>
      <c r="DA467" s="13"/>
      <c r="DB467" s="13"/>
      <c r="DC467" s="13"/>
      <c r="DD467" s="13"/>
      <c r="DE467" s="13"/>
      <c r="DF467" s="13"/>
      <c r="DG467" s="13"/>
      <c r="DH467" s="13"/>
      <c r="DI467" s="13"/>
      <c r="DJ467" s="13"/>
      <c r="DK467" s="13"/>
      <c r="DL467" s="13"/>
      <c r="DM467" s="13"/>
      <c r="DN467" s="13"/>
      <c r="DO467" s="13"/>
      <c r="DP467" s="13"/>
      <c r="DQ467" s="13"/>
      <c r="DR467" s="13"/>
      <c r="DS467" s="13"/>
      <c r="DT467" s="13"/>
      <c r="DU467" s="13"/>
      <c r="DV467" s="13"/>
      <c r="DW467" s="13"/>
      <c r="DX467" s="13"/>
      <c r="DY467" s="13"/>
      <c r="DZ467" s="13"/>
      <c r="EA467" s="13"/>
    </row>
    <row r="468" spans="1:131" x14ac:dyDescent="0.4">
      <c r="A468" s="13"/>
      <c r="B468" s="13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4"/>
      <c r="AW468" s="14"/>
      <c r="AX468" s="14"/>
      <c r="AY468" s="13"/>
      <c r="AZ468" s="13"/>
      <c r="BA468" s="13"/>
      <c r="BB468" s="13"/>
      <c r="BC468" s="13"/>
      <c r="BD468" s="13"/>
      <c r="BE468" s="13"/>
      <c r="BF468" s="13"/>
      <c r="BG468" s="13"/>
      <c r="BH468" s="13"/>
      <c r="BI468" s="13"/>
      <c r="BJ468" s="13"/>
      <c r="BK468" s="13"/>
      <c r="BL468" s="13"/>
      <c r="BM468" s="13"/>
      <c r="BN468" s="13"/>
      <c r="BO468" s="13"/>
      <c r="BP468" s="13"/>
      <c r="BQ468" s="13"/>
      <c r="BR468" s="13"/>
      <c r="BS468" s="13"/>
      <c r="BT468" s="13"/>
      <c r="BU468" s="13"/>
      <c r="BV468" s="13"/>
      <c r="BW468" s="13"/>
      <c r="BX468" s="13"/>
      <c r="BY468" s="13"/>
      <c r="BZ468" s="13"/>
      <c r="CA468" s="13"/>
      <c r="CB468" s="13"/>
      <c r="CC468" s="13"/>
      <c r="CD468" s="13"/>
      <c r="CE468" s="13"/>
      <c r="CF468" s="13"/>
      <c r="CG468" s="13"/>
      <c r="CH468" s="13"/>
      <c r="CI468" s="13"/>
      <c r="CJ468" s="13"/>
      <c r="CK468" s="13"/>
      <c r="CL468" s="13"/>
      <c r="CM468" s="13"/>
      <c r="CN468" s="13"/>
      <c r="CO468" s="13"/>
      <c r="CP468" s="13"/>
      <c r="CQ468" s="13"/>
      <c r="CR468" s="13"/>
      <c r="CS468" s="13"/>
      <c r="CT468" s="13"/>
      <c r="CU468" s="13"/>
      <c r="CV468" s="13"/>
      <c r="CW468" s="13"/>
      <c r="CX468" s="13"/>
      <c r="CY468" s="13"/>
      <c r="CZ468" s="13"/>
      <c r="DA468" s="13"/>
      <c r="DB468" s="13"/>
      <c r="DC468" s="13"/>
      <c r="DD468" s="13"/>
      <c r="DE468" s="13"/>
      <c r="DF468" s="13"/>
      <c r="DG468" s="13"/>
      <c r="DH468" s="13"/>
      <c r="DI468" s="13"/>
      <c r="DJ468" s="13"/>
      <c r="DK468" s="13"/>
      <c r="DL468" s="13"/>
      <c r="DM468" s="13"/>
      <c r="DN468" s="13"/>
      <c r="DO468" s="13"/>
      <c r="DP468" s="13"/>
      <c r="DQ468" s="13"/>
      <c r="DR468" s="13"/>
      <c r="DS468" s="13"/>
      <c r="DT468" s="13"/>
      <c r="DU468" s="13"/>
      <c r="DV468" s="13"/>
      <c r="DW468" s="13"/>
      <c r="DX468" s="13"/>
      <c r="DY468" s="13"/>
      <c r="DZ468" s="13"/>
      <c r="EA468" s="13"/>
    </row>
    <row r="469" spans="1:131" x14ac:dyDescent="0.4">
      <c r="A469" s="13"/>
      <c r="B469" s="13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  <c r="AV469" s="14"/>
      <c r="AW469" s="14"/>
      <c r="AX469" s="14"/>
      <c r="AY469" s="13"/>
      <c r="AZ469" s="13"/>
      <c r="BA469" s="13"/>
      <c r="BB469" s="13"/>
      <c r="BC469" s="13"/>
      <c r="BD469" s="13"/>
      <c r="BE469" s="13"/>
      <c r="BF469" s="13"/>
      <c r="BG469" s="13"/>
      <c r="BH469" s="13"/>
      <c r="BI469" s="13"/>
      <c r="BJ469" s="13"/>
      <c r="BK469" s="13"/>
      <c r="BL469" s="13"/>
      <c r="BM469" s="13"/>
      <c r="BN469" s="13"/>
      <c r="BO469" s="13"/>
      <c r="BP469" s="13"/>
      <c r="BQ469" s="13"/>
      <c r="BR469" s="13"/>
      <c r="BS469" s="13"/>
      <c r="BT469" s="13"/>
      <c r="BU469" s="13"/>
      <c r="BV469" s="13"/>
      <c r="BW469" s="13"/>
      <c r="BX469" s="13"/>
      <c r="BY469" s="13"/>
      <c r="BZ469" s="13"/>
      <c r="CA469" s="13"/>
      <c r="CB469" s="13"/>
      <c r="CC469" s="13"/>
      <c r="CD469" s="13"/>
      <c r="CE469" s="13"/>
      <c r="CF469" s="13"/>
      <c r="CG469" s="13"/>
      <c r="CH469" s="13"/>
      <c r="CI469" s="13"/>
      <c r="CJ469" s="13"/>
      <c r="CK469" s="13"/>
      <c r="CL469" s="13"/>
      <c r="CM469" s="13"/>
      <c r="CN469" s="13"/>
      <c r="CO469" s="13"/>
      <c r="CP469" s="13"/>
      <c r="CQ469" s="13"/>
      <c r="CR469" s="13"/>
      <c r="CS469" s="13"/>
      <c r="CT469" s="13"/>
      <c r="CU469" s="13"/>
      <c r="CV469" s="13"/>
      <c r="CW469" s="13"/>
      <c r="CX469" s="13"/>
      <c r="CY469" s="13"/>
      <c r="CZ469" s="13"/>
      <c r="DA469" s="13"/>
      <c r="DB469" s="13"/>
      <c r="DC469" s="13"/>
      <c r="DD469" s="13"/>
      <c r="DE469" s="13"/>
      <c r="DF469" s="13"/>
      <c r="DG469" s="13"/>
      <c r="DH469" s="13"/>
      <c r="DI469" s="13"/>
      <c r="DJ469" s="13"/>
      <c r="DK469" s="13"/>
      <c r="DL469" s="13"/>
      <c r="DM469" s="13"/>
      <c r="DN469" s="13"/>
      <c r="DO469" s="13"/>
      <c r="DP469" s="13"/>
      <c r="DQ469" s="13"/>
      <c r="DR469" s="13"/>
      <c r="DS469" s="13"/>
      <c r="DT469" s="13"/>
      <c r="DU469" s="13"/>
      <c r="DV469" s="13"/>
      <c r="DW469" s="13"/>
      <c r="DX469" s="13"/>
      <c r="DY469" s="13"/>
      <c r="DZ469" s="13"/>
      <c r="EA469" s="13"/>
    </row>
    <row r="470" spans="1:131" x14ac:dyDescent="0.4">
      <c r="A470" s="13"/>
      <c r="B470" s="13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  <c r="AX470" s="14"/>
      <c r="AY470" s="13"/>
      <c r="AZ470" s="13"/>
      <c r="BA470" s="13"/>
      <c r="BB470" s="13"/>
      <c r="BC470" s="13"/>
      <c r="BD470" s="13"/>
      <c r="BE470" s="13"/>
      <c r="BF470" s="13"/>
      <c r="BG470" s="13"/>
      <c r="BH470" s="13"/>
      <c r="BI470" s="13"/>
      <c r="BJ470" s="13"/>
      <c r="BK470" s="13"/>
      <c r="BL470" s="13"/>
      <c r="BM470" s="13"/>
      <c r="BN470" s="13"/>
      <c r="BO470" s="13"/>
      <c r="BP470" s="13"/>
      <c r="BQ470" s="13"/>
      <c r="BR470" s="13"/>
      <c r="BS470" s="13"/>
      <c r="BT470" s="13"/>
      <c r="BU470" s="13"/>
      <c r="BV470" s="13"/>
      <c r="BW470" s="13"/>
      <c r="BX470" s="13"/>
      <c r="BY470" s="13"/>
      <c r="BZ470" s="13"/>
      <c r="CA470" s="13"/>
      <c r="CB470" s="13"/>
      <c r="CC470" s="13"/>
      <c r="CD470" s="13"/>
      <c r="CE470" s="13"/>
      <c r="CF470" s="13"/>
      <c r="CG470" s="13"/>
      <c r="CH470" s="13"/>
      <c r="CI470" s="13"/>
      <c r="CJ470" s="13"/>
      <c r="CK470" s="13"/>
      <c r="CL470" s="13"/>
      <c r="CM470" s="13"/>
      <c r="CN470" s="13"/>
      <c r="CO470" s="13"/>
      <c r="CP470" s="13"/>
      <c r="CQ470" s="13"/>
      <c r="CR470" s="13"/>
      <c r="CS470" s="13"/>
      <c r="CT470" s="13"/>
      <c r="CU470" s="13"/>
      <c r="CV470" s="13"/>
      <c r="CW470" s="13"/>
      <c r="CX470" s="13"/>
      <c r="CY470" s="13"/>
      <c r="CZ470" s="13"/>
      <c r="DA470" s="13"/>
      <c r="DB470" s="13"/>
      <c r="DC470" s="13"/>
      <c r="DD470" s="13"/>
      <c r="DE470" s="13"/>
      <c r="DF470" s="13"/>
      <c r="DG470" s="13"/>
      <c r="DH470" s="13"/>
      <c r="DI470" s="13"/>
      <c r="DJ470" s="13"/>
      <c r="DK470" s="13"/>
      <c r="DL470" s="13"/>
      <c r="DM470" s="13"/>
      <c r="DN470" s="13"/>
      <c r="DO470" s="13"/>
      <c r="DP470" s="13"/>
      <c r="DQ470" s="13"/>
      <c r="DR470" s="13"/>
      <c r="DS470" s="13"/>
      <c r="DT470" s="13"/>
      <c r="DU470" s="13"/>
      <c r="DV470" s="13"/>
      <c r="DW470" s="13"/>
      <c r="DX470" s="13"/>
      <c r="DY470" s="13"/>
      <c r="DZ470" s="13"/>
      <c r="EA470" s="13"/>
    </row>
    <row r="471" spans="1:131" x14ac:dyDescent="0.4">
      <c r="A471" s="13"/>
      <c r="B471" s="13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3"/>
      <c r="AZ471" s="13"/>
      <c r="BA471" s="13"/>
      <c r="BB471" s="13"/>
      <c r="BC471" s="13"/>
      <c r="BD471" s="13"/>
      <c r="BE471" s="13"/>
      <c r="BF471" s="13"/>
      <c r="BG471" s="13"/>
      <c r="BH471" s="13"/>
      <c r="BI471" s="13"/>
      <c r="BJ471" s="13"/>
      <c r="BK471" s="13"/>
      <c r="BL471" s="13"/>
      <c r="BM471" s="13"/>
      <c r="BN471" s="13"/>
      <c r="BO471" s="13"/>
      <c r="BP471" s="13"/>
      <c r="BQ471" s="13"/>
      <c r="BR471" s="13"/>
      <c r="BS471" s="13"/>
      <c r="BT471" s="13"/>
      <c r="BU471" s="13"/>
      <c r="BV471" s="13"/>
      <c r="BW471" s="13"/>
      <c r="BX471" s="13"/>
      <c r="BY471" s="13"/>
      <c r="BZ471" s="13"/>
      <c r="CA471" s="13"/>
      <c r="CB471" s="13"/>
      <c r="CC471" s="13"/>
      <c r="CD471" s="13"/>
      <c r="CE471" s="13"/>
      <c r="CF471" s="13"/>
      <c r="CG471" s="13"/>
      <c r="CH471" s="13"/>
      <c r="CI471" s="13"/>
      <c r="CJ471" s="13"/>
      <c r="CK471" s="13"/>
      <c r="CL471" s="13"/>
      <c r="CM471" s="13"/>
      <c r="CN471" s="13"/>
      <c r="CO471" s="13"/>
      <c r="CP471" s="13"/>
      <c r="CQ471" s="13"/>
      <c r="CR471" s="13"/>
      <c r="CS471" s="13"/>
      <c r="CT471" s="13"/>
      <c r="CU471" s="13"/>
      <c r="CV471" s="13"/>
      <c r="CW471" s="13"/>
      <c r="CX471" s="13"/>
      <c r="CY471" s="13"/>
      <c r="CZ471" s="13"/>
      <c r="DA471" s="13"/>
      <c r="DB471" s="13"/>
      <c r="DC471" s="13"/>
      <c r="DD471" s="13"/>
      <c r="DE471" s="13"/>
      <c r="DF471" s="13"/>
      <c r="DG471" s="13"/>
      <c r="DH471" s="13"/>
      <c r="DI471" s="13"/>
      <c r="DJ471" s="13"/>
      <c r="DK471" s="13"/>
      <c r="DL471" s="13"/>
      <c r="DM471" s="13"/>
      <c r="DN471" s="13"/>
      <c r="DO471" s="13"/>
      <c r="DP471" s="13"/>
      <c r="DQ471" s="13"/>
      <c r="DR471" s="13"/>
      <c r="DS471" s="13"/>
      <c r="DT471" s="13"/>
      <c r="DU471" s="13"/>
      <c r="DV471" s="13"/>
      <c r="DW471" s="13"/>
      <c r="DX471" s="13"/>
      <c r="DY471" s="13"/>
      <c r="DZ471" s="13"/>
      <c r="EA471" s="13"/>
    </row>
    <row r="472" spans="1:131" x14ac:dyDescent="0.4">
      <c r="A472" s="13"/>
      <c r="B472" s="13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  <c r="AT472" s="14"/>
      <c r="AU472" s="14"/>
      <c r="AV472" s="14"/>
      <c r="AW472" s="14"/>
      <c r="AX472" s="14"/>
      <c r="AY472" s="13"/>
      <c r="AZ472" s="13"/>
      <c r="BA472" s="13"/>
      <c r="BB472" s="13"/>
      <c r="BC472" s="13"/>
      <c r="BD472" s="13"/>
      <c r="BE472" s="13"/>
      <c r="BF472" s="13"/>
      <c r="BG472" s="13"/>
      <c r="BH472" s="13"/>
      <c r="BI472" s="13"/>
      <c r="BJ472" s="13"/>
      <c r="BK472" s="13"/>
      <c r="BL472" s="13"/>
      <c r="BM472" s="13"/>
      <c r="BN472" s="13"/>
      <c r="BO472" s="13"/>
      <c r="BP472" s="13"/>
      <c r="BQ472" s="13"/>
      <c r="BR472" s="13"/>
      <c r="BS472" s="13"/>
      <c r="BT472" s="13"/>
      <c r="BU472" s="13"/>
      <c r="BV472" s="13"/>
      <c r="BW472" s="13"/>
      <c r="BX472" s="13"/>
      <c r="BY472" s="13"/>
      <c r="BZ472" s="13"/>
      <c r="CA472" s="13"/>
      <c r="CB472" s="13"/>
      <c r="CC472" s="13"/>
      <c r="CD472" s="13"/>
      <c r="CE472" s="13"/>
      <c r="CF472" s="13"/>
      <c r="CG472" s="13"/>
      <c r="CH472" s="13"/>
      <c r="CI472" s="13"/>
      <c r="CJ472" s="13"/>
      <c r="CK472" s="13"/>
      <c r="CL472" s="13"/>
      <c r="CM472" s="13"/>
      <c r="CN472" s="13"/>
      <c r="CO472" s="13"/>
      <c r="CP472" s="13"/>
      <c r="CQ472" s="13"/>
      <c r="CR472" s="13"/>
      <c r="CS472" s="13"/>
      <c r="CT472" s="13"/>
      <c r="CU472" s="13"/>
      <c r="CV472" s="13"/>
      <c r="CW472" s="13"/>
      <c r="CX472" s="13"/>
      <c r="CY472" s="13"/>
      <c r="CZ472" s="13"/>
      <c r="DA472" s="13"/>
      <c r="DB472" s="13"/>
      <c r="DC472" s="13"/>
      <c r="DD472" s="13"/>
      <c r="DE472" s="13"/>
      <c r="DF472" s="13"/>
      <c r="DG472" s="13"/>
      <c r="DH472" s="13"/>
      <c r="DI472" s="13"/>
      <c r="DJ472" s="13"/>
      <c r="DK472" s="13"/>
      <c r="DL472" s="13"/>
      <c r="DM472" s="13"/>
      <c r="DN472" s="13"/>
      <c r="DO472" s="13"/>
      <c r="DP472" s="13"/>
      <c r="DQ472" s="13"/>
      <c r="DR472" s="13"/>
      <c r="DS472" s="13"/>
      <c r="DT472" s="13"/>
      <c r="DU472" s="13"/>
      <c r="DV472" s="13"/>
      <c r="DW472" s="13"/>
      <c r="DX472" s="13"/>
      <c r="DY472" s="13"/>
      <c r="DZ472" s="13"/>
      <c r="EA472" s="13"/>
    </row>
    <row r="473" spans="1:131" x14ac:dyDescent="0.4">
      <c r="A473" s="13"/>
      <c r="B473" s="13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4"/>
      <c r="AW473" s="14"/>
      <c r="AX473" s="14"/>
      <c r="AY473" s="13"/>
      <c r="AZ473" s="13"/>
      <c r="BA473" s="13"/>
      <c r="BB473" s="13"/>
      <c r="BC473" s="13"/>
      <c r="BD473" s="13"/>
      <c r="BE473" s="13"/>
      <c r="BF473" s="13"/>
      <c r="BG473" s="13"/>
      <c r="BH473" s="13"/>
      <c r="BI473" s="13"/>
      <c r="BJ473" s="13"/>
      <c r="BK473" s="13"/>
      <c r="BL473" s="13"/>
      <c r="BM473" s="13"/>
      <c r="BN473" s="13"/>
      <c r="BO473" s="13"/>
      <c r="BP473" s="13"/>
      <c r="BQ473" s="13"/>
      <c r="BR473" s="13"/>
      <c r="BS473" s="13"/>
      <c r="BT473" s="13"/>
      <c r="BU473" s="13"/>
      <c r="BV473" s="13"/>
      <c r="BW473" s="13"/>
      <c r="BX473" s="13"/>
      <c r="BY473" s="13"/>
      <c r="BZ473" s="13"/>
      <c r="CA473" s="13"/>
      <c r="CB473" s="13"/>
      <c r="CC473" s="13"/>
      <c r="CD473" s="13"/>
      <c r="CE473" s="13"/>
      <c r="CF473" s="13"/>
      <c r="CG473" s="13"/>
      <c r="CH473" s="13"/>
      <c r="CI473" s="13"/>
      <c r="CJ473" s="13"/>
      <c r="CK473" s="13"/>
      <c r="CL473" s="13"/>
      <c r="CM473" s="13"/>
      <c r="CN473" s="13"/>
      <c r="CO473" s="13"/>
      <c r="CP473" s="13"/>
      <c r="CQ473" s="13"/>
      <c r="CR473" s="13"/>
      <c r="CS473" s="13"/>
      <c r="CT473" s="13"/>
      <c r="CU473" s="13"/>
      <c r="CV473" s="13"/>
      <c r="CW473" s="13"/>
      <c r="CX473" s="13"/>
      <c r="CY473" s="13"/>
      <c r="CZ473" s="13"/>
      <c r="DA473" s="13"/>
      <c r="DB473" s="13"/>
      <c r="DC473" s="13"/>
      <c r="DD473" s="13"/>
      <c r="DE473" s="13"/>
      <c r="DF473" s="13"/>
      <c r="DG473" s="13"/>
      <c r="DH473" s="13"/>
      <c r="DI473" s="13"/>
      <c r="DJ473" s="13"/>
      <c r="DK473" s="13"/>
      <c r="DL473" s="13"/>
      <c r="DM473" s="13"/>
      <c r="DN473" s="13"/>
      <c r="DO473" s="13"/>
      <c r="DP473" s="13"/>
      <c r="DQ473" s="13"/>
      <c r="DR473" s="13"/>
      <c r="DS473" s="13"/>
      <c r="DT473" s="13"/>
      <c r="DU473" s="13"/>
      <c r="DV473" s="13"/>
      <c r="DW473" s="13"/>
      <c r="DX473" s="13"/>
      <c r="DY473" s="13"/>
      <c r="DZ473" s="13"/>
      <c r="EA473" s="13"/>
    </row>
    <row r="474" spans="1:131" x14ac:dyDescent="0.4">
      <c r="A474" s="13"/>
      <c r="B474" s="13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3"/>
      <c r="AZ474" s="13"/>
      <c r="BA474" s="13"/>
      <c r="BB474" s="13"/>
      <c r="BC474" s="13"/>
      <c r="BD474" s="13"/>
      <c r="BE474" s="13"/>
      <c r="BF474" s="13"/>
      <c r="BG474" s="13"/>
      <c r="BH474" s="13"/>
      <c r="BI474" s="13"/>
      <c r="BJ474" s="13"/>
      <c r="BK474" s="13"/>
      <c r="BL474" s="13"/>
      <c r="BM474" s="13"/>
      <c r="BN474" s="13"/>
      <c r="BO474" s="13"/>
      <c r="BP474" s="13"/>
      <c r="BQ474" s="13"/>
      <c r="BR474" s="13"/>
      <c r="BS474" s="13"/>
      <c r="BT474" s="13"/>
      <c r="BU474" s="13"/>
      <c r="BV474" s="13"/>
      <c r="BW474" s="13"/>
      <c r="BX474" s="13"/>
      <c r="BY474" s="13"/>
      <c r="BZ474" s="13"/>
      <c r="CA474" s="13"/>
      <c r="CB474" s="13"/>
      <c r="CC474" s="13"/>
      <c r="CD474" s="13"/>
      <c r="CE474" s="13"/>
      <c r="CF474" s="13"/>
      <c r="CG474" s="13"/>
      <c r="CH474" s="13"/>
      <c r="CI474" s="13"/>
      <c r="CJ474" s="13"/>
      <c r="CK474" s="13"/>
      <c r="CL474" s="13"/>
      <c r="CM474" s="13"/>
      <c r="CN474" s="13"/>
      <c r="CO474" s="13"/>
      <c r="CP474" s="13"/>
      <c r="CQ474" s="13"/>
      <c r="CR474" s="13"/>
      <c r="CS474" s="13"/>
      <c r="CT474" s="13"/>
      <c r="CU474" s="13"/>
      <c r="CV474" s="13"/>
      <c r="CW474" s="13"/>
      <c r="CX474" s="13"/>
      <c r="CY474" s="13"/>
      <c r="CZ474" s="13"/>
      <c r="DA474" s="13"/>
      <c r="DB474" s="13"/>
      <c r="DC474" s="13"/>
      <c r="DD474" s="13"/>
      <c r="DE474" s="13"/>
      <c r="DF474" s="13"/>
      <c r="DG474" s="13"/>
      <c r="DH474" s="13"/>
      <c r="DI474" s="13"/>
      <c r="DJ474" s="13"/>
      <c r="DK474" s="13"/>
      <c r="DL474" s="13"/>
      <c r="DM474" s="13"/>
      <c r="DN474" s="13"/>
      <c r="DO474" s="13"/>
      <c r="DP474" s="13"/>
      <c r="DQ474" s="13"/>
      <c r="DR474" s="13"/>
      <c r="DS474" s="13"/>
      <c r="DT474" s="13"/>
      <c r="DU474" s="13"/>
      <c r="DV474" s="13"/>
      <c r="DW474" s="13"/>
      <c r="DX474" s="13"/>
      <c r="DY474" s="13"/>
      <c r="DZ474" s="13"/>
      <c r="EA474" s="13"/>
    </row>
    <row r="475" spans="1:131" x14ac:dyDescent="0.4">
      <c r="A475" s="13"/>
      <c r="B475" s="13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3"/>
      <c r="AZ475" s="13"/>
      <c r="BA475" s="13"/>
      <c r="BB475" s="13"/>
      <c r="BC475" s="13"/>
      <c r="BD475" s="13"/>
      <c r="BE475" s="13"/>
      <c r="BF475" s="13"/>
      <c r="BG475" s="13"/>
      <c r="BH475" s="13"/>
      <c r="BI475" s="13"/>
      <c r="BJ475" s="13"/>
      <c r="BK475" s="13"/>
      <c r="BL475" s="13"/>
      <c r="BM475" s="13"/>
      <c r="BN475" s="13"/>
      <c r="BO475" s="13"/>
      <c r="BP475" s="13"/>
      <c r="BQ475" s="13"/>
      <c r="BR475" s="13"/>
      <c r="BS475" s="13"/>
      <c r="BT475" s="13"/>
      <c r="BU475" s="13"/>
      <c r="BV475" s="13"/>
      <c r="BW475" s="13"/>
      <c r="BX475" s="13"/>
      <c r="BY475" s="13"/>
      <c r="BZ475" s="13"/>
      <c r="CA475" s="13"/>
      <c r="CB475" s="13"/>
      <c r="CC475" s="13"/>
      <c r="CD475" s="13"/>
      <c r="CE475" s="13"/>
      <c r="CF475" s="13"/>
      <c r="CG475" s="13"/>
      <c r="CH475" s="13"/>
      <c r="CI475" s="13"/>
      <c r="CJ475" s="13"/>
      <c r="CK475" s="13"/>
      <c r="CL475" s="13"/>
      <c r="CM475" s="13"/>
      <c r="CN475" s="13"/>
      <c r="CO475" s="13"/>
      <c r="CP475" s="13"/>
      <c r="CQ475" s="13"/>
      <c r="CR475" s="13"/>
      <c r="CS475" s="13"/>
      <c r="CT475" s="13"/>
      <c r="CU475" s="13"/>
      <c r="CV475" s="13"/>
      <c r="CW475" s="13"/>
      <c r="CX475" s="13"/>
      <c r="CY475" s="13"/>
      <c r="CZ475" s="13"/>
      <c r="DA475" s="13"/>
      <c r="DB475" s="13"/>
      <c r="DC475" s="13"/>
      <c r="DD475" s="13"/>
      <c r="DE475" s="13"/>
      <c r="DF475" s="13"/>
      <c r="DG475" s="13"/>
      <c r="DH475" s="13"/>
      <c r="DI475" s="13"/>
      <c r="DJ475" s="13"/>
      <c r="DK475" s="13"/>
      <c r="DL475" s="13"/>
      <c r="DM475" s="13"/>
      <c r="DN475" s="13"/>
      <c r="DO475" s="13"/>
      <c r="DP475" s="13"/>
      <c r="DQ475" s="13"/>
      <c r="DR475" s="13"/>
      <c r="DS475" s="13"/>
      <c r="DT475" s="13"/>
      <c r="DU475" s="13"/>
      <c r="DV475" s="13"/>
      <c r="DW475" s="13"/>
      <c r="DX475" s="13"/>
      <c r="DY475" s="13"/>
      <c r="DZ475" s="13"/>
      <c r="EA475" s="13"/>
    </row>
    <row r="476" spans="1:131" x14ac:dyDescent="0.4">
      <c r="A476" s="13"/>
      <c r="B476" s="13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4"/>
      <c r="AW476" s="14"/>
      <c r="AX476" s="14"/>
      <c r="AY476" s="13"/>
      <c r="AZ476" s="13"/>
      <c r="BA476" s="13"/>
      <c r="BB476" s="13"/>
      <c r="BC476" s="13"/>
      <c r="BD476" s="13"/>
      <c r="BE476" s="13"/>
      <c r="BF476" s="13"/>
      <c r="BG476" s="13"/>
      <c r="BH476" s="13"/>
      <c r="BI476" s="13"/>
      <c r="BJ476" s="13"/>
      <c r="BK476" s="13"/>
      <c r="BL476" s="13"/>
      <c r="BM476" s="13"/>
      <c r="BN476" s="13"/>
      <c r="BO476" s="13"/>
      <c r="BP476" s="13"/>
      <c r="BQ476" s="13"/>
      <c r="BR476" s="13"/>
      <c r="BS476" s="13"/>
      <c r="BT476" s="13"/>
      <c r="BU476" s="13"/>
      <c r="BV476" s="13"/>
      <c r="BW476" s="13"/>
      <c r="BX476" s="13"/>
      <c r="BY476" s="13"/>
      <c r="BZ476" s="13"/>
      <c r="CA476" s="13"/>
      <c r="CB476" s="13"/>
      <c r="CC476" s="13"/>
      <c r="CD476" s="13"/>
      <c r="CE476" s="13"/>
      <c r="CF476" s="13"/>
      <c r="CG476" s="13"/>
      <c r="CH476" s="13"/>
      <c r="CI476" s="13"/>
      <c r="CJ476" s="13"/>
      <c r="CK476" s="13"/>
      <c r="CL476" s="13"/>
      <c r="CM476" s="13"/>
      <c r="CN476" s="13"/>
      <c r="CO476" s="13"/>
      <c r="CP476" s="13"/>
      <c r="CQ476" s="13"/>
      <c r="CR476" s="13"/>
      <c r="CS476" s="13"/>
      <c r="CT476" s="13"/>
      <c r="CU476" s="13"/>
      <c r="CV476" s="13"/>
      <c r="CW476" s="13"/>
      <c r="CX476" s="13"/>
      <c r="CY476" s="13"/>
      <c r="CZ476" s="13"/>
      <c r="DA476" s="13"/>
      <c r="DB476" s="13"/>
      <c r="DC476" s="13"/>
      <c r="DD476" s="13"/>
      <c r="DE476" s="13"/>
      <c r="DF476" s="13"/>
      <c r="DG476" s="13"/>
      <c r="DH476" s="13"/>
      <c r="DI476" s="13"/>
      <c r="DJ476" s="13"/>
      <c r="DK476" s="13"/>
      <c r="DL476" s="13"/>
      <c r="DM476" s="13"/>
      <c r="DN476" s="13"/>
      <c r="DO476" s="13"/>
      <c r="DP476" s="13"/>
      <c r="DQ476" s="13"/>
      <c r="DR476" s="13"/>
      <c r="DS476" s="13"/>
      <c r="DT476" s="13"/>
      <c r="DU476" s="13"/>
      <c r="DV476" s="13"/>
      <c r="DW476" s="13"/>
      <c r="DX476" s="13"/>
      <c r="DY476" s="13"/>
      <c r="DZ476" s="13"/>
      <c r="EA476" s="13"/>
    </row>
    <row r="477" spans="1:131" x14ac:dyDescent="0.4">
      <c r="A477" s="13"/>
      <c r="B477" s="13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4"/>
      <c r="AS477" s="14"/>
      <c r="AT477" s="14"/>
      <c r="AU477" s="14"/>
      <c r="AV477" s="14"/>
      <c r="AW477" s="14"/>
      <c r="AX477" s="14"/>
      <c r="AY477" s="13"/>
      <c r="AZ477" s="13"/>
      <c r="BA477" s="13"/>
      <c r="BB477" s="13"/>
      <c r="BC477" s="13"/>
      <c r="BD477" s="13"/>
      <c r="BE477" s="13"/>
      <c r="BF477" s="13"/>
      <c r="BG477" s="13"/>
      <c r="BH477" s="13"/>
      <c r="BI477" s="13"/>
      <c r="BJ477" s="13"/>
      <c r="BK477" s="13"/>
      <c r="BL477" s="13"/>
      <c r="BM477" s="13"/>
      <c r="BN477" s="13"/>
      <c r="BO477" s="13"/>
      <c r="BP477" s="13"/>
      <c r="BQ477" s="13"/>
      <c r="BR477" s="13"/>
      <c r="BS477" s="13"/>
      <c r="BT477" s="13"/>
      <c r="BU477" s="13"/>
      <c r="BV477" s="13"/>
      <c r="BW477" s="13"/>
      <c r="BX477" s="13"/>
      <c r="BY477" s="13"/>
      <c r="BZ477" s="13"/>
      <c r="CA477" s="13"/>
      <c r="CB477" s="13"/>
      <c r="CC477" s="13"/>
      <c r="CD477" s="13"/>
      <c r="CE477" s="13"/>
      <c r="CF477" s="13"/>
      <c r="CG477" s="13"/>
      <c r="CH477" s="13"/>
      <c r="CI477" s="13"/>
      <c r="CJ477" s="13"/>
      <c r="CK477" s="13"/>
      <c r="CL477" s="13"/>
      <c r="CM477" s="13"/>
      <c r="CN477" s="13"/>
      <c r="CO477" s="13"/>
      <c r="CP477" s="13"/>
      <c r="CQ477" s="13"/>
      <c r="CR477" s="13"/>
      <c r="CS477" s="13"/>
      <c r="CT477" s="13"/>
      <c r="CU477" s="13"/>
      <c r="CV477" s="13"/>
      <c r="CW477" s="13"/>
      <c r="CX477" s="13"/>
      <c r="CY477" s="13"/>
      <c r="CZ477" s="13"/>
      <c r="DA477" s="13"/>
      <c r="DB477" s="13"/>
      <c r="DC477" s="13"/>
      <c r="DD477" s="13"/>
      <c r="DE477" s="13"/>
      <c r="DF477" s="13"/>
      <c r="DG477" s="13"/>
      <c r="DH477" s="13"/>
      <c r="DI477" s="13"/>
      <c r="DJ477" s="13"/>
      <c r="DK477" s="13"/>
      <c r="DL477" s="13"/>
      <c r="DM477" s="13"/>
      <c r="DN477" s="13"/>
      <c r="DO477" s="13"/>
      <c r="DP477" s="13"/>
      <c r="DQ477" s="13"/>
      <c r="DR477" s="13"/>
      <c r="DS477" s="13"/>
      <c r="DT477" s="13"/>
      <c r="DU477" s="13"/>
      <c r="DV477" s="13"/>
      <c r="DW477" s="13"/>
      <c r="DX477" s="13"/>
      <c r="DY477" s="13"/>
      <c r="DZ477" s="13"/>
      <c r="EA477" s="13"/>
    </row>
    <row r="478" spans="1:131" x14ac:dyDescent="0.4">
      <c r="A478" s="13"/>
      <c r="B478" s="13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4"/>
      <c r="AS478" s="14"/>
      <c r="AT478" s="14"/>
      <c r="AU478" s="14"/>
      <c r="AV478" s="14"/>
      <c r="AW478" s="14"/>
      <c r="AX478" s="14"/>
      <c r="AY478" s="13"/>
      <c r="AZ478" s="13"/>
      <c r="BA478" s="13"/>
      <c r="BB478" s="13"/>
      <c r="BC478" s="13"/>
      <c r="BD478" s="13"/>
      <c r="BE478" s="13"/>
      <c r="BF478" s="13"/>
      <c r="BG478" s="13"/>
      <c r="BH478" s="13"/>
      <c r="BI478" s="13"/>
      <c r="BJ478" s="13"/>
      <c r="BK478" s="13"/>
      <c r="BL478" s="13"/>
      <c r="BM478" s="13"/>
      <c r="BN478" s="13"/>
      <c r="BO478" s="13"/>
      <c r="BP478" s="13"/>
      <c r="BQ478" s="13"/>
      <c r="BR478" s="13"/>
      <c r="BS478" s="13"/>
      <c r="BT478" s="13"/>
      <c r="BU478" s="13"/>
      <c r="BV478" s="13"/>
      <c r="BW478" s="13"/>
      <c r="BX478" s="13"/>
      <c r="BY478" s="13"/>
      <c r="BZ478" s="13"/>
      <c r="CA478" s="13"/>
      <c r="CB478" s="13"/>
      <c r="CC478" s="13"/>
      <c r="CD478" s="13"/>
      <c r="CE478" s="13"/>
      <c r="CF478" s="13"/>
      <c r="CG478" s="13"/>
      <c r="CH478" s="13"/>
      <c r="CI478" s="13"/>
      <c r="CJ478" s="13"/>
      <c r="CK478" s="13"/>
      <c r="CL478" s="13"/>
      <c r="CM478" s="13"/>
      <c r="CN478" s="13"/>
      <c r="CO478" s="13"/>
      <c r="CP478" s="13"/>
      <c r="CQ478" s="13"/>
      <c r="CR478" s="13"/>
      <c r="CS478" s="13"/>
      <c r="CT478" s="13"/>
      <c r="CU478" s="13"/>
      <c r="CV478" s="13"/>
      <c r="CW478" s="13"/>
      <c r="CX478" s="13"/>
      <c r="CY478" s="13"/>
      <c r="CZ478" s="13"/>
      <c r="DA478" s="13"/>
      <c r="DB478" s="13"/>
      <c r="DC478" s="13"/>
      <c r="DD478" s="13"/>
      <c r="DE478" s="13"/>
      <c r="DF478" s="13"/>
      <c r="DG478" s="13"/>
      <c r="DH478" s="13"/>
      <c r="DI478" s="13"/>
      <c r="DJ478" s="13"/>
      <c r="DK478" s="13"/>
      <c r="DL478" s="13"/>
      <c r="DM478" s="13"/>
      <c r="DN478" s="13"/>
      <c r="DO478" s="13"/>
      <c r="DP478" s="13"/>
      <c r="DQ478" s="13"/>
      <c r="DR478" s="13"/>
      <c r="DS478" s="13"/>
      <c r="DT478" s="13"/>
      <c r="DU478" s="13"/>
      <c r="DV478" s="13"/>
      <c r="DW478" s="13"/>
      <c r="DX478" s="13"/>
      <c r="DY478" s="13"/>
      <c r="DZ478" s="13"/>
      <c r="EA478" s="13"/>
    </row>
    <row r="479" spans="1:131" x14ac:dyDescent="0.4">
      <c r="A479" s="13"/>
      <c r="B479" s="13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  <c r="AP479" s="14"/>
      <c r="AQ479" s="14"/>
      <c r="AR479" s="14"/>
      <c r="AS479" s="14"/>
      <c r="AT479" s="14"/>
      <c r="AU479" s="14"/>
      <c r="AV479" s="14"/>
      <c r="AW479" s="14"/>
      <c r="AX479" s="14"/>
      <c r="AY479" s="13"/>
      <c r="AZ479" s="13"/>
      <c r="BA479" s="13"/>
      <c r="BB479" s="13"/>
      <c r="BC479" s="13"/>
      <c r="BD479" s="13"/>
      <c r="BE479" s="13"/>
      <c r="BF479" s="13"/>
      <c r="BG479" s="13"/>
      <c r="BH479" s="13"/>
      <c r="BI479" s="13"/>
      <c r="BJ479" s="13"/>
      <c r="BK479" s="13"/>
      <c r="BL479" s="13"/>
      <c r="BM479" s="13"/>
      <c r="BN479" s="13"/>
      <c r="BO479" s="13"/>
      <c r="BP479" s="13"/>
      <c r="BQ479" s="13"/>
      <c r="BR479" s="13"/>
      <c r="BS479" s="13"/>
      <c r="BT479" s="13"/>
      <c r="BU479" s="13"/>
      <c r="BV479" s="13"/>
      <c r="BW479" s="13"/>
      <c r="BX479" s="13"/>
      <c r="BY479" s="13"/>
      <c r="BZ479" s="13"/>
      <c r="CA479" s="13"/>
      <c r="CB479" s="13"/>
      <c r="CC479" s="13"/>
      <c r="CD479" s="13"/>
      <c r="CE479" s="13"/>
      <c r="CF479" s="13"/>
      <c r="CG479" s="13"/>
      <c r="CH479" s="13"/>
      <c r="CI479" s="13"/>
      <c r="CJ479" s="13"/>
      <c r="CK479" s="13"/>
      <c r="CL479" s="13"/>
      <c r="CM479" s="13"/>
      <c r="CN479" s="13"/>
      <c r="CO479" s="13"/>
      <c r="CP479" s="13"/>
      <c r="CQ479" s="13"/>
      <c r="CR479" s="13"/>
      <c r="CS479" s="13"/>
      <c r="CT479" s="13"/>
      <c r="CU479" s="13"/>
      <c r="CV479" s="13"/>
      <c r="CW479" s="13"/>
      <c r="CX479" s="13"/>
      <c r="CY479" s="13"/>
      <c r="CZ479" s="13"/>
      <c r="DA479" s="13"/>
      <c r="DB479" s="13"/>
      <c r="DC479" s="13"/>
      <c r="DD479" s="13"/>
      <c r="DE479" s="13"/>
      <c r="DF479" s="13"/>
      <c r="DG479" s="13"/>
      <c r="DH479" s="13"/>
      <c r="DI479" s="13"/>
      <c r="DJ479" s="13"/>
      <c r="DK479" s="13"/>
      <c r="DL479" s="13"/>
      <c r="DM479" s="13"/>
      <c r="DN479" s="13"/>
      <c r="DO479" s="13"/>
      <c r="DP479" s="13"/>
      <c r="DQ479" s="13"/>
      <c r="DR479" s="13"/>
      <c r="DS479" s="13"/>
      <c r="DT479" s="13"/>
      <c r="DU479" s="13"/>
      <c r="DV479" s="13"/>
      <c r="DW479" s="13"/>
      <c r="DX479" s="13"/>
      <c r="DY479" s="13"/>
      <c r="DZ479" s="13"/>
      <c r="EA479" s="13"/>
    </row>
    <row r="480" spans="1:131" x14ac:dyDescent="0.4">
      <c r="A480" s="13"/>
      <c r="B480" s="13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  <c r="AR480" s="14"/>
      <c r="AS480" s="14"/>
      <c r="AT480" s="14"/>
      <c r="AU480" s="14"/>
      <c r="AV480" s="14"/>
      <c r="AW480" s="14"/>
      <c r="AX480" s="14"/>
      <c r="AY480" s="13"/>
      <c r="AZ480" s="13"/>
      <c r="BA480" s="13"/>
      <c r="BB480" s="13"/>
      <c r="BC480" s="13"/>
      <c r="BD480" s="13"/>
      <c r="BE480" s="13"/>
      <c r="BF480" s="13"/>
      <c r="BG480" s="13"/>
      <c r="BH480" s="13"/>
      <c r="BI480" s="13"/>
      <c r="BJ480" s="13"/>
      <c r="BK480" s="13"/>
      <c r="BL480" s="13"/>
      <c r="BM480" s="13"/>
      <c r="BN480" s="13"/>
      <c r="BO480" s="13"/>
      <c r="BP480" s="13"/>
      <c r="BQ480" s="13"/>
      <c r="BR480" s="13"/>
      <c r="BS480" s="13"/>
      <c r="BT480" s="13"/>
      <c r="BU480" s="13"/>
      <c r="BV480" s="13"/>
      <c r="BW480" s="13"/>
      <c r="BX480" s="13"/>
      <c r="BY480" s="13"/>
      <c r="BZ480" s="13"/>
      <c r="CA480" s="13"/>
      <c r="CB480" s="13"/>
      <c r="CC480" s="13"/>
      <c r="CD480" s="13"/>
      <c r="CE480" s="13"/>
      <c r="CF480" s="13"/>
      <c r="CG480" s="13"/>
      <c r="CH480" s="13"/>
      <c r="CI480" s="13"/>
      <c r="CJ480" s="13"/>
      <c r="CK480" s="13"/>
      <c r="CL480" s="13"/>
      <c r="CM480" s="13"/>
      <c r="CN480" s="13"/>
      <c r="CO480" s="13"/>
      <c r="CP480" s="13"/>
      <c r="CQ480" s="13"/>
      <c r="CR480" s="13"/>
      <c r="CS480" s="13"/>
      <c r="CT480" s="13"/>
      <c r="CU480" s="13"/>
      <c r="CV480" s="13"/>
      <c r="CW480" s="13"/>
      <c r="CX480" s="13"/>
      <c r="CY480" s="13"/>
      <c r="CZ480" s="13"/>
      <c r="DA480" s="13"/>
      <c r="DB480" s="13"/>
      <c r="DC480" s="13"/>
      <c r="DD480" s="13"/>
      <c r="DE480" s="13"/>
      <c r="DF480" s="13"/>
      <c r="DG480" s="13"/>
      <c r="DH480" s="13"/>
      <c r="DI480" s="13"/>
      <c r="DJ480" s="13"/>
      <c r="DK480" s="13"/>
      <c r="DL480" s="13"/>
      <c r="DM480" s="13"/>
      <c r="DN480" s="13"/>
      <c r="DO480" s="13"/>
      <c r="DP480" s="13"/>
      <c r="DQ480" s="13"/>
      <c r="DR480" s="13"/>
      <c r="DS480" s="13"/>
      <c r="DT480" s="13"/>
      <c r="DU480" s="13"/>
      <c r="DV480" s="13"/>
      <c r="DW480" s="13"/>
      <c r="DX480" s="13"/>
      <c r="DY480" s="13"/>
      <c r="DZ480" s="13"/>
      <c r="EA480" s="13"/>
    </row>
    <row r="481" spans="1:131" x14ac:dyDescent="0.4">
      <c r="A481" s="13"/>
      <c r="B481" s="13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  <c r="AR481" s="14"/>
      <c r="AS481" s="14"/>
      <c r="AT481" s="14"/>
      <c r="AU481" s="14"/>
      <c r="AV481" s="14"/>
      <c r="AW481" s="14"/>
      <c r="AX481" s="14"/>
      <c r="AY481" s="13"/>
      <c r="AZ481" s="13"/>
      <c r="BA481" s="13"/>
      <c r="BB481" s="13"/>
      <c r="BC481" s="13"/>
      <c r="BD481" s="13"/>
      <c r="BE481" s="13"/>
      <c r="BF481" s="13"/>
      <c r="BG481" s="13"/>
      <c r="BH481" s="13"/>
      <c r="BI481" s="13"/>
      <c r="BJ481" s="13"/>
      <c r="BK481" s="13"/>
      <c r="BL481" s="13"/>
      <c r="BM481" s="13"/>
      <c r="BN481" s="13"/>
      <c r="BO481" s="13"/>
      <c r="BP481" s="13"/>
      <c r="BQ481" s="13"/>
      <c r="BR481" s="13"/>
      <c r="BS481" s="13"/>
      <c r="BT481" s="13"/>
      <c r="BU481" s="13"/>
      <c r="BV481" s="13"/>
      <c r="BW481" s="13"/>
      <c r="BX481" s="13"/>
      <c r="BY481" s="13"/>
      <c r="BZ481" s="13"/>
      <c r="CA481" s="13"/>
      <c r="CB481" s="13"/>
      <c r="CC481" s="13"/>
      <c r="CD481" s="13"/>
      <c r="CE481" s="13"/>
      <c r="CF481" s="13"/>
      <c r="CG481" s="13"/>
      <c r="CH481" s="13"/>
      <c r="CI481" s="13"/>
      <c r="CJ481" s="13"/>
      <c r="CK481" s="13"/>
      <c r="CL481" s="13"/>
      <c r="CM481" s="13"/>
      <c r="CN481" s="13"/>
      <c r="CO481" s="13"/>
      <c r="CP481" s="13"/>
      <c r="CQ481" s="13"/>
      <c r="CR481" s="13"/>
      <c r="CS481" s="13"/>
      <c r="CT481" s="13"/>
      <c r="CU481" s="13"/>
      <c r="CV481" s="13"/>
      <c r="CW481" s="13"/>
      <c r="CX481" s="13"/>
      <c r="CY481" s="13"/>
      <c r="CZ481" s="13"/>
      <c r="DA481" s="13"/>
      <c r="DB481" s="13"/>
      <c r="DC481" s="13"/>
      <c r="DD481" s="13"/>
      <c r="DE481" s="13"/>
      <c r="DF481" s="13"/>
      <c r="DG481" s="13"/>
      <c r="DH481" s="13"/>
      <c r="DI481" s="13"/>
      <c r="DJ481" s="13"/>
      <c r="DK481" s="13"/>
      <c r="DL481" s="13"/>
      <c r="DM481" s="13"/>
      <c r="DN481" s="13"/>
      <c r="DO481" s="13"/>
      <c r="DP481" s="13"/>
      <c r="DQ481" s="13"/>
      <c r="DR481" s="13"/>
      <c r="DS481" s="13"/>
      <c r="DT481" s="13"/>
      <c r="DU481" s="13"/>
      <c r="DV481" s="13"/>
      <c r="DW481" s="13"/>
      <c r="DX481" s="13"/>
      <c r="DY481" s="13"/>
      <c r="DZ481" s="13"/>
      <c r="EA481" s="13"/>
    </row>
    <row r="482" spans="1:131" x14ac:dyDescent="0.4">
      <c r="A482" s="13"/>
      <c r="B482" s="13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4"/>
      <c r="AS482" s="14"/>
      <c r="AT482" s="14"/>
      <c r="AU482" s="14"/>
      <c r="AV482" s="14"/>
      <c r="AW482" s="14"/>
      <c r="AX482" s="14"/>
      <c r="AY482" s="13"/>
      <c r="AZ482" s="13"/>
      <c r="BA482" s="13"/>
      <c r="BB482" s="13"/>
      <c r="BC482" s="13"/>
      <c r="BD482" s="13"/>
      <c r="BE482" s="13"/>
      <c r="BF482" s="13"/>
      <c r="BG482" s="13"/>
      <c r="BH482" s="13"/>
      <c r="BI482" s="13"/>
      <c r="BJ482" s="13"/>
      <c r="BK482" s="13"/>
      <c r="BL482" s="13"/>
      <c r="BM482" s="13"/>
      <c r="BN482" s="13"/>
      <c r="BO482" s="13"/>
      <c r="BP482" s="13"/>
      <c r="BQ482" s="13"/>
      <c r="BR482" s="13"/>
      <c r="BS482" s="13"/>
      <c r="BT482" s="13"/>
      <c r="BU482" s="13"/>
      <c r="BV482" s="13"/>
      <c r="BW482" s="13"/>
      <c r="BX482" s="13"/>
      <c r="BY482" s="13"/>
      <c r="BZ482" s="13"/>
      <c r="CA482" s="13"/>
      <c r="CB482" s="13"/>
      <c r="CC482" s="13"/>
      <c r="CD482" s="13"/>
      <c r="CE482" s="13"/>
      <c r="CF482" s="13"/>
      <c r="CG482" s="13"/>
      <c r="CH482" s="13"/>
      <c r="CI482" s="13"/>
      <c r="CJ482" s="13"/>
      <c r="CK482" s="13"/>
      <c r="CL482" s="13"/>
      <c r="CM482" s="13"/>
      <c r="CN482" s="13"/>
      <c r="CO482" s="13"/>
      <c r="CP482" s="13"/>
      <c r="CQ482" s="13"/>
      <c r="CR482" s="13"/>
      <c r="CS482" s="13"/>
      <c r="CT482" s="13"/>
      <c r="CU482" s="13"/>
      <c r="CV482" s="13"/>
      <c r="CW482" s="13"/>
      <c r="CX482" s="13"/>
      <c r="CY482" s="13"/>
      <c r="CZ482" s="13"/>
      <c r="DA482" s="13"/>
      <c r="DB482" s="13"/>
      <c r="DC482" s="13"/>
      <c r="DD482" s="13"/>
      <c r="DE482" s="13"/>
      <c r="DF482" s="13"/>
      <c r="DG482" s="13"/>
      <c r="DH482" s="13"/>
      <c r="DI482" s="13"/>
      <c r="DJ482" s="13"/>
      <c r="DK482" s="13"/>
      <c r="DL482" s="13"/>
      <c r="DM482" s="13"/>
      <c r="DN482" s="13"/>
      <c r="DO482" s="13"/>
      <c r="DP482" s="13"/>
      <c r="DQ482" s="13"/>
      <c r="DR482" s="13"/>
      <c r="DS482" s="13"/>
      <c r="DT482" s="13"/>
      <c r="DU482" s="13"/>
      <c r="DV482" s="13"/>
      <c r="DW482" s="13"/>
      <c r="DX482" s="13"/>
      <c r="DY482" s="13"/>
      <c r="DZ482" s="13"/>
      <c r="EA482" s="13"/>
    </row>
    <row r="483" spans="1:131" x14ac:dyDescent="0.4">
      <c r="A483" s="13"/>
      <c r="B483" s="13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4"/>
      <c r="AS483" s="14"/>
      <c r="AT483" s="14"/>
      <c r="AU483" s="14"/>
      <c r="AV483" s="14"/>
      <c r="AW483" s="14"/>
      <c r="AX483" s="14"/>
      <c r="AY483" s="13"/>
      <c r="AZ483" s="13"/>
      <c r="BA483" s="13"/>
      <c r="BB483" s="13"/>
      <c r="BC483" s="13"/>
      <c r="BD483" s="13"/>
      <c r="BE483" s="13"/>
      <c r="BF483" s="13"/>
      <c r="BG483" s="13"/>
      <c r="BH483" s="13"/>
      <c r="BI483" s="13"/>
      <c r="BJ483" s="13"/>
      <c r="BK483" s="13"/>
      <c r="BL483" s="13"/>
      <c r="BM483" s="13"/>
      <c r="BN483" s="13"/>
      <c r="BO483" s="13"/>
      <c r="BP483" s="13"/>
      <c r="BQ483" s="13"/>
      <c r="BR483" s="13"/>
      <c r="BS483" s="13"/>
      <c r="BT483" s="13"/>
      <c r="BU483" s="13"/>
      <c r="BV483" s="13"/>
      <c r="BW483" s="13"/>
      <c r="BX483" s="13"/>
      <c r="BY483" s="13"/>
      <c r="BZ483" s="13"/>
      <c r="CA483" s="13"/>
      <c r="CB483" s="13"/>
      <c r="CC483" s="13"/>
      <c r="CD483" s="13"/>
      <c r="CE483" s="13"/>
      <c r="CF483" s="13"/>
      <c r="CG483" s="13"/>
      <c r="CH483" s="13"/>
      <c r="CI483" s="13"/>
      <c r="CJ483" s="13"/>
      <c r="CK483" s="13"/>
      <c r="CL483" s="13"/>
      <c r="CM483" s="13"/>
      <c r="CN483" s="13"/>
      <c r="CO483" s="13"/>
      <c r="CP483" s="13"/>
      <c r="CQ483" s="13"/>
      <c r="CR483" s="13"/>
      <c r="CS483" s="13"/>
      <c r="CT483" s="13"/>
      <c r="CU483" s="13"/>
      <c r="CV483" s="13"/>
      <c r="CW483" s="13"/>
      <c r="CX483" s="13"/>
      <c r="CY483" s="13"/>
      <c r="CZ483" s="13"/>
      <c r="DA483" s="13"/>
      <c r="DB483" s="13"/>
      <c r="DC483" s="13"/>
      <c r="DD483" s="13"/>
      <c r="DE483" s="13"/>
      <c r="DF483" s="13"/>
      <c r="DG483" s="13"/>
      <c r="DH483" s="13"/>
      <c r="DI483" s="13"/>
      <c r="DJ483" s="13"/>
      <c r="DK483" s="13"/>
      <c r="DL483" s="13"/>
      <c r="DM483" s="13"/>
      <c r="DN483" s="13"/>
      <c r="DO483" s="13"/>
      <c r="DP483" s="13"/>
      <c r="DQ483" s="13"/>
      <c r="DR483" s="13"/>
      <c r="DS483" s="13"/>
      <c r="DT483" s="13"/>
      <c r="DU483" s="13"/>
      <c r="DV483" s="13"/>
      <c r="DW483" s="13"/>
      <c r="DX483" s="13"/>
      <c r="DY483" s="13"/>
      <c r="DZ483" s="13"/>
      <c r="EA483" s="13"/>
    </row>
    <row r="484" spans="1:131" x14ac:dyDescent="0.4">
      <c r="A484" s="13"/>
      <c r="B484" s="13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3"/>
      <c r="AZ484" s="13"/>
      <c r="BA484" s="13"/>
      <c r="BB484" s="13"/>
      <c r="BC484" s="13"/>
      <c r="BD484" s="13"/>
      <c r="BE484" s="13"/>
      <c r="BF484" s="13"/>
      <c r="BG484" s="13"/>
      <c r="BH484" s="13"/>
      <c r="BI484" s="13"/>
      <c r="BJ484" s="13"/>
      <c r="BK484" s="13"/>
      <c r="BL484" s="13"/>
      <c r="BM484" s="13"/>
      <c r="BN484" s="13"/>
      <c r="BO484" s="13"/>
      <c r="BP484" s="13"/>
      <c r="BQ484" s="13"/>
      <c r="BR484" s="13"/>
      <c r="BS484" s="13"/>
      <c r="BT484" s="13"/>
      <c r="BU484" s="13"/>
      <c r="BV484" s="13"/>
      <c r="BW484" s="13"/>
      <c r="BX484" s="13"/>
      <c r="BY484" s="13"/>
      <c r="BZ484" s="13"/>
      <c r="CA484" s="13"/>
      <c r="CB484" s="13"/>
      <c r="CC484" s="13"/>
      <c r="CD484" s="13"/>
      <c r="CE484" s="13"/>
      <c r="CF484" s="13"/>
      <c r="CG484" s="13"/>
      <c r="CH484" s="13"/>
      <c r="CI484" s="13"/>
      <c r="CJ484" s="13"/>
      <c r="CK484" s="13"/>
      <c r="CL484" s="13"/>
      <c r="CM484" s="13"/>
      <c r="CN484" s="13"/>
      <c r="CO484" s="13"/>
      <c r="CP484" s="13"/>
      <c r="CQ484" s="13"/>
      <c r="CR484" s="13"/>
      <c r="CS484" s="13"/>
      <c r="CT484" s="13"/>
      <c r="CU484" s="13"/>
      <c r="CV484" s="13"/>
      <c r="CW484" s="13"/>
      <c r="CX484" s="13"/>
      <c r="CY484" s="13"/>
      <c r="CZ484" s="13"/>
      <c r="DA484" s="13"/>
      <c r="DB484" s="13"/>
      <c r="DC484" s="13"/>
      <c r="DD484" s="13"/>
      <c r="DE484" s="13"/>
      <c r="DF484" s="13"/>
      <c r="DG484" s="13"/>
      <c r="DH484" s="13"/>
      <c r="DI484" s="13"/>
      <c r="DJ484" s="13"/>
      <c r="DK484" s="13"/>
      <c r="DL484" s="13"/>
      <c r="DM484" s="13"/>
      <c r="DN484" s="13"/>
      <c r="DO484" s="13"/>
      <c r="DP484" s="13"/>
      <c r="DQ484" s="13"/>
      <c r="DR484" s="13"/>
      <c r="DS484" s="13"/>
      <c r="DT484" s="13"/>
      <c r="DU484" s="13"/>
      <c r="DV484" s="13"/>
      <c r="DW484" s="13"/>
      <c r="DX484" s="13"/>
      <c r="DY484" s="13"/>
      <c r="DZ484" s="13"/>
      <c r="EA484" s="13"/>
    </row>
    <row r="485" spans="1:131" x14ac:dyDescent="0.4">
      <c r="A485" s="13"/>
      <c r="B485" s="13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3"/>
      <c r="AZ485" s="13"/>
      <c r="BA485" s="13"/>
      <c r="BB485" s="13"/>
      <c r="BC485" s="13"/>
      <c r="BD485" s="13"/>
      <c r="BE485" s="13"/>
      <c r="BF485" s="13"/>
      <c r="BG485" s="13"/>
      <c r="BH485" s="13"/>
      <c r="BI485" s="13"/>
      <c r="BJ485" s="13"/>
      <c r="BK485" s="13"/>
      <c r="BL485" s="13"/>
      <c r="BM485" s="13"/>
      <c r="BN485" s="13"/>
      <c r="BO485" s="13"/>
      <c r="BP485" s="13"/>
      <c r="BQ485" s="13"/>
      <c r="BR485" s="13"/>
      <c r="BS485" s="13"/>
      <c r="BT485" s="13"/>
      <c r="BU485" s="13"/>
      <c r="BV485" s="13"/>
      <c r="BW485" s="13"/>
      <c r="BX485" s="13"/>
      <c r="BY485" s="13"/>
      <c r="BZ485" s="13"/>
      <c r="CA485" s="13"/>
      <c r="CB485" s="13"/>
      <c r="CC485" s="13"/>
      <c r="CD485" s="13"/>
      <c r="CE485" s="13"/>
      <c r="CF485" s="13"/>
      <c r="CG485" s="13"/>
      <c r="CH485" s="13"/>
      <c r="CI485" s="13"/>
      <c r="CJ485" s="13"/>
      <c r="CK485" s="13"/>
      <c r="CL485" s="13"/>
      <c r="CM485" s="13"/>
      <c r="CN485" s="13"/>
      <c r="CO485" s="13"/>
      <c r="CP485" s="13"/>
      <c r="CQ485" s="13"/>
      <c r="CR485" s="13"/>
      <c r="CS485" s="13"/>
      <c r="CT485" s="13"/>
      <c r="CU485" s="13"/>
      <c r="CV485" s="13"/>
      <c r="CW485" s="13"/>
      <c r="CX485" s="13"/>
      <c r="CY485" s="13"/>
      <c r="CZ485" s="13"/>
      <c r="DA485" s="13"/>
      <c r="DB485" s="13"/>
      <c r="DC485" s="13"/>
      <c r="DD485" s="13"/>
      <c r="DE485" s="13"/>
      <c r="DF485" s="13"/>
      <c r="DG485" s="13"/>
      <c r="DH485" s="13"/>
      <c r="DI485" s="13"/>
      <c r="DJ485" s="13"/>
      <c r="DK485" s="13"/>
      <c r="DL485" s="13"/>
      <c r="DM485" s="13"/>
      <c r="DN485" s="13"/>
      <c r="DO485" s="13"/>
      <c r="DP485" s="13"/>
      <c r="DQ485" s="13"/>
      <c r="DR485" s="13"/>
      <c r="DS485" s="13"/>
      <c r="DT485" s="13"/>
      <c r="DU485" s="13"/>
      <c r="DV485" s="13"/>
      <c r="DW485" s="13"/>
      <c r="DX485" s="13"/>
      <c r="DY485" s="13"/>
      <c r="DZ485" s="13"/>
      <c r="EA485" s="13"/>
    </row>
  </sheetData>
  <mergeCells count="7">
    <mergeCell ref="Z2:AL2"/>
    <mergeCell ref="AN2:AQ2"/>
    <mergeCell ref="C1:E1"/>
    <mergeCell ref="F1:K1"/>
    <mergeCell ref="T1:X1"/>
    <mergeCell ref="Z1:AL1"/>
    <mergeCell ref="AN1:AQ1"/>
  </mergeCells>
  <conditionalFormatting sqref="AD10:AD308">
    <cfRule type="cellIs" dxfId="2" priority="1" stopIfTrue="1" operator="greaterThanOrEqual">
      <formula>40</formula>
    </cfRule>
  </conditionalFormatting>
  <conditionalFormatting sqref="C9:E9 AN10:AQ308 C148:E308 D10:E147 G9:AC100 G103:AC308 G101:J102 L101:AC102">
    <cfRule type="cellIs" dxfId="1" priority="2" stopIfTrue="1" operator="greaterThanOrEqual">
      <formula>40</formula>
    </cfRule>
    <cfRule type="cellIs" dxfId="0" priority="3" stopIfTrue="1" operator="greaterThanOrEqual">
      <formula>20</formula>
    </cfRule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Reference</vt:lpstr>
      <vt:lpstr>Table_12.1</vt:lpstr>
      <vt:lpstr>Inflation_1500_1799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Patricio Ezequiel Merlani</dc:creator>
  <cp:lastModifiedBy>Kenneth Rogoff</cp:lastModifiedBy>
  <dcterms:created xsi:type="dcterms:W3CDTF">2015-05-20T01:38:22Z</dcterms:created>
  <dcterms:modified xsi:type="dcterms:W3CDTF">2015-11-20T12:49:55Z</dcterms:modified>
</cp:coreProperties>
</file>