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neth\Documents\transfer\This Time is Different Data Base\Chapter 12\"/>
    </mc:Choice>
  </mc:AlternateContent>
  <bookViews>
    <workbookView xWindow="0" yWindow="0" windowWidth="19200" windowHeight="7425" activeTab="3"/>
  </bookViews>
  <sheets>
    <sheet name="Data_top_panel" sheetId="1" r:id="rId1"/>
    <sheet name="1. Disinflation" sheetId="4" r:id="rId2"/>
    <sheet name="Figure_12.5_top" sheetId="5" r:id="rId3"/>
    <sheet name="Reference" sheetId="3" r:id="rId4"/>
  </sheets>
  <calcPr calcId="152511"/>
</workbook>
</file>

<file path=xl/calcChain.xml><?xml version="1.0" encoding="utf-8"?>
<calcChain xmlns="http://schemas.openxmlformats.org/spreadsheetml/2006/main">
  <c r="J51" i="1" l="1"/>
  <c r="I52" i="1" s="1"/>
  <c r="I51" i="1"/>
  <c r="I50" i="1"/>
  <c r="I54" i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D21" i="4"/>
  <c r="D20" i="4"/>
  <c r="D19" i="4"/>
  <c r="D18" i="4"/>
  <c r="D17" i="4"/>
  <c r="D16" i="4"/>
  <c r="D15" i="4"/>
  <c r="D14" i="4"/>
  <c r="D13" i="4"/>
  <c r="D12" i="4"/>
  <c r="D11" i="4"/>
  <c r="D10" i="4"/>
  <c r="D8" i="4"/>
  <c r="D7" i="4"/>
  <c r="D6" i="4"/>
  <c r="D5" i="4"/>
  <c r="D4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4" i="4"/>
  <c r="A19" i="4"/>
  <c r="A20" i="4"/>
  <c r="A21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4" i="4"/>
  <c r="H59" i="1" l="1"/>
  <c r="H77" i="1"/>
  <c r="H74" i="1"/>
  <c r="H72" i="1"/>
  <c r="H70" i="1"/>
  <c r="H68" i="1"/>
  <c r="H66" i="1"/>
  <c r="H64" i="1"/>
  <c r="H62" i="1"/>
  <c r="H54" i="1"/>
  <c r="H55" i="1"/>
  <c r="H60" i="1"/>
  <c r="H53" i="1"/>
  <c r="H75" i="1"/>
  <c r="H73" i="1"/>
  <c r="H71" i="1"/>
  <c r="H69" i="1"/>
  <c r="H67" i="1"/>
  <c r="H65" i="1"/>
  <c r="H63" i="1"/>
  <c r="H61" i="1"/>
  <c r="H56" i="1"/>
  <c r="H58" i="1"/>
  <c r="H76" i="1"/>
  <c r="H57" i="1"/>
</calcChain>
</file>

<file path=xl/sharedStrings.xml><?xml version="1.0" encoding="utf-8"?>
<sst xmlns="http://schemas.openxmlformats.org/spreadsheetml/2006/main" count="85" uniqueCount="79">
  <si>
    <t>Country</t>
  </si>
  <si>
    <t>Inflation Peak</t>
  </si>
  <si>
    <t>Peak Year</t>
  </si>
  <si>
    <t>Composite Index</t>
  </si>
  <si>
    <t>First Year</t>
  </si>
  <si>
    <t>Inflation Rate</t>
  </si>
  <si>
    <t>Length of Disinflation</t>
  </si>
  <si>
    <t>Ave. GDP Growth Rate</t>
  </si>
  <si>
    <t>Argentina</t>
  </si>
  <si>
    <t>Bolivia</t>
  </si>
  <si>
    <t>Bulgaria</t>
  </si>
  <si>
    <t>Cote D'Ivoire</t>
  </si>
  <si>
    <t>Ecuador</t>
  </si>
  <si>
    <t>Egypt</t>
  </si>
  <si>
    <t>Honduras</t>
  </si>
  <si>
    <t>Indonesia</t>
  </si>
  <si>
    <t>Israel</t>
  </si>
  <si>
    <t>Jordan</t>
  </si>
  <si>
    <t>Nigeria</t>
  </si>
  <si>
    <t>Peru</t>
  </si>
  <si>
    <t>Philippines</t>
  </si>
  <si>
    <t>Turkey</t>
  </si>
  <si>
    <t>Uruguay</t>
  </si>
  <si>
    <t>Baharain</t>
  </si>
  <si>
    <t>Brazil</t>
  </si>
  <si>
    <t>Cameroon</t>
  </si>
  <si>
    <t>Chile</t>
  </si>
  <si>
    <t>Colombia</t>
  </si>
  <si>
    <t>Costa Rica</t>
  </si>
  <si>
    <t>Dominican Rep.</t>
  </si>
  <si>
    <t>El Salvador</t>
  </si>
  <si>
    <t>Fiji</t>
  </si>
  <si>
    <t>Hong Kong</t>
  </si>
  <si>
    <t>Hungary</t>
  </si>
  <si>
    <t>Kenya</t>
  </si>
  <si>
    <t>Korea</t>
  </si>
  <si>
    <t>Kuwait</t>
  </si>
  <si>
    <t>Malaysia</t>
  </si>
  <si>
    <t>Mauritius</t>
  </si>
  <si>
    <t>Mexico</t>
  </si>
  <si>
    <t>Netherland Antilles</t>
  </si>
  <si>
    <t>Niger</t>
  </si>
  <si>
    <t>Pakistan</t>
  </si>
  <si>
    <t>PNG</t>
  </si>
  <si>
    <t>Romania</t>
  </si>
  <si>
    <t>Singapore</t>
  </si>
  <si>
    <t>St. Kitts</t>
  </si>
  <si>
    <t>Taiwan</t>
  </si>
  <si>
    <t>Thailand</t>
  </si>
  <si>
    <t>UAE</t>
  </si>
  <si>
    <t>Uganda</t>
  </si>
  <si>
    <t>Venezuela</t>
  </si>
  <si>
    <t>Copied from correlations by index (long sample).xls, inflation peak, AM:AW, then sorted by column B</t>
  </si>
  <si>
    <t>n.a.</t>
  </si>
  <si>
    <t>Guatemala</t>
  </si>
  <si>
    <t>In Sample Inflation Peak</t>
  </si>
  <si>
    <t>(if peak inflation &gt; 40%)</t>
  </si>
  <si>
    <t>Year T</t>
  </si>
  <si>
    <t>Dollarization Index</t>
  </si>
  <si>
    <t>End of Disinflationary Period</t>
  </si>
  <si>
    <t>(when inflation drops below 10%)</t>
  </si>
  <si>
    <t>Year T+n</t>
  </si>
  <si>
    <t>Length of Disinflation (n)</t>
  </si>
  <si>
    <t>Average Growth in Real GDP in Disinflation Period</t>
  </si>
  <si>
    <t>t hat = Rho*sqrt((df/(1-(Rho)^2))</t>
  </si>
  <si>
    <t>Tstat</t>
  </si>
  <si>
    <t>Slope</t>
  </si>
  <si>
    <t>Intercept</t>
  </si>
  <si>
    <t>Sources</t>
  </si>
  <si>
    <r>
      <t xml:space="preserve">Sources: </t>
    </r>
    <r>
      <rPr>
        <sz val="10"/>
        <rFont val="Times New Roman"/>
        <family val="1"/>
      </rPr>
      <t>Reinhart, Rogoff, and Savastano (2003b)</t>
    </r>
  </si>
  <si>
    <t xml:space="preserve">The top panel shows that disinflations has had no clear effects on the degree of dollarization. "End of disinflation period" is defined </t>
  </si>
  <si>
    <t>as the year when the inflation rate fell below 10 percent.</t>
  </si>
  <si>
    <t>Source:</t>
  </si>
  <si>
    <t>Reinhart, Carmen M. and Kenneth S. Rogoff</t>
  </si>
  <si>
    <t>This Time is Different: Eight Centuries of Financial Folly</t>
  </si>
  <si>
    <t>(Princeton: Princeton University Press, 2009)</t>
  </si>
  <si>
    <t>12.5 The persistence of dollarization</t>
  </si>
  <si>
    <t>page 192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</si>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</sst>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0.0%"/>
  </numFmts>
  <fonts count="13" x14ac:knownFonts="1">
    <font>
      <sz val="10"/>
      <name val="Times New Roman"/>
    </font>
    <font>
      <sz val="10"/>
      <name val="Times New Roman"/>
    </font>
    <font>
      <sz val="8"/>
      <name val="Times New Roman"/>
      <family val="1"/>
    </font>
    <font>
      <b/>
      <sz val="7.5"/>
      <name val="Times New Roman"/>
      <family val="1"/>
    </font>
    <font>
      <b/>
      <sz val="7"/>
      <name val="Times New Roman"/>
      <family val="1"/>
    </font>
    <font>
      <sz val="7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0"/>
      <name val="Verdana"/>
      <family val="2"/>
    </font>
    <font>
      <sz val="12"/>
      <color rgb="FF333333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3" fillId="0" borderId="0" xfId="0" applyNumberFormat="1" applyFont="1"/>
    <xf numFmtId="9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0" fontId="6" fillId="0" borderId="0" xfId="0" applyFont="1"/>
    <xf numFmtId="0" fontId="4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7" fontId="5" fillId="2" borderId="1" xfId="2" applyNumberFormat="1" applyFont="1" applyFill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9" fontId="5" fillId="3" borderId="2" xfId="0" applyNumberFormat="1" applyFont="1" applyFill="1" applyBorder="1"/>
    <xf numFmtId="9" fontId="5" fillId="2" borderId="1" xfId="2" applyNumberFormat="1" applyFont="1" applyFill="1" applyBorder="1" applyAlignment="1">
      <alignment horizontal="center"/>
    </xf>
    <xf numFmtId="0" fontId="1" fillId="0" borderId="0" xfId="0" applyFont="1"/>
    <xf numFmtId="2" fontId="6" fillId="0" borderId="0" xfId="0" applyNumberFormat="1" applyFont="1"/>
    <xf numFmtId="0" fontId="0" fillId="0" borderId="0" xfId="0" quotePrefix="1"/>
    <xf numFmtId="0" fontId="7" fillId="0" borderId="0" xfId="0" applyFont="1"/>
    <xf numFmtId="0" fontId="8" fillId="0" borderId="0" xfId="0" applyFont="1"/>
    <xf numFmtId="0" fontId="0" fillId="5" borderId="0" xfId="0" applyFill="1" applyAlignment="1"/>
    <xf numFmtId="0" fontId="0" fillId="0" borderId="0" xfId="0" applyAlignment="1"/>
    <xf numFmtId="0" fontId="9" fillId="6" borderId="10" xfId="0" applyFont="1" applyFill="1" applyBorder="1" applyAlignment="1"/>
    <xf numFmtId="0" fontId="9" fillId="6" borderId="11" xfId="0" applyFont="1" applyFill="1" applyBorder="1" applyAlignment="1"/>
    <xf numFmtId="0" fontId="9" fillId="6" borderId="12" xfId="0" applyFont="1" applyFill="1" applyBorder="1" applyAlignment="1"/>
    <xf numFmtId="0" fontId="9" fillId="6" borderId="13" xfId="0" applyFont="1" applyFill="1" applyBorder="1" applyAlignment="1"/>
    <xf numFmtId="0" fontId="9" fillId="6" borderId="0" xfId="0" applyFont="1" applyFill="1" applyBorder="1" applyAlignment="1"/>
    <xf numFmtId="0" fontId="9" fillId="6" borderId="14" xfId="0" applyFont="1" applyFill="1" applyBorder="1" applyAlignment="1"/>
    <xf numFmtId="0" fontId="10" fillId="6" borderId="13" xfId="0" applyFont="1" applyFill="1" applyBorder="1" applyAlignment="1"/>
    <xf numFmtId="0" fontId="9" fillId="6" borderId="15" xfId="0" applyFont="1" applyFill="1" applyBorder="1" applyAlignment="1"/>
    <xf numFmtId="0" fontId="9" fillId="6" borderId="16" xfId="0" applyFont="1" applyFill="1" applyBorder="1" applyAlignment="1"/>
    <xf numFmtId="0" fontId="9" fillId="6" borderId="17" xfId="0" applyFont="1" applyFill="1" applyBorder="1" applyAlignment="1"/>
    <xf numFmtId="0" fontId="12" fillId="5" borderId="0" xfId="0" applyFont="1" applyFill="1" applyAlignment="1">
      <alignment vertical="center"/>
    </xf>
    <xf numFmtId="0" fontId="9" fillId="5" borderId="0" xfId="0" applyFont="1" applyFill="1" applyAlignment="1"/>
    <xf numFmtId="0" fontId="0" fillId="0" borderId="0" xfId="1" applyFont="1" applyAlignment="1">
      <alignment horizontal="right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</cellXfs>
  <cellStyles count="3">
    <cellStyle name="ANCLAS,REZONES Y SUS PARTES,DE FUNDICION,DE HIERRO O DE ACERO" xfId="1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566434394388132E-2"/>
          <c:y val="4.9497562804649418E-2"/>
          <c:w val="0.77320962786628411"/>
          <c:h val="0.77493157105361832"/>
        </c:manualLayout>
      </c:layout>
      <c:scatterChart>
        <c:scatterStyle val="lineMarker"/>
        <c:varyColors val="0"/>
        <c:ser>
          <c:idx val="0"/>
          <c:order val="0"/>
          <c:tx>
            <c:v>High Dollarization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'1. Disinflation'!$H$4:$H$21</c:f>
              <c:numCache>
                <c:formatCode>0</c:formatCode>
                <c:ptCount val="18"/>
                <c:pt idx="0">
                  <c:v>15</c:v>
                </c:pt>
                <c:pt idx="1">
                  <c:v>12</c:v>
                </c:pt>
                <c:pt idx="2">
                  <c:v>8</c:v>
                </c:pt>
                <c:pt idx="3">
                  <c:v>5</c:v>
                </c:pt>
                <c:pt idx="4">
                  <c:v>18</c:v>
                </c:pt>
                <c:pt idx="5">
                  <c:v>8</c:v>
                </c:pt>
                <c:pt idx="6">
                  <c:v>8</c:v>
                </c:pt>
                <c:pt idx="7">
                  <c:v>12</c:v>
                </c:pt>
                <c:pt idx="8">
                  <c:v>6</c:v>
                </c:pt>
                <c:pt idx="9">
                  <c:v>20</c:v>
                </c:pt>
                <c:pt idx="10">
                  <c:v>8</c:v>
                </c:pt>
                <c:pt idx="11">
                  <c:v>10</c:v>
                </c:pt>
                <c:pt idx="12">
                  <c:v>14</c:v>
                </c:pt>
                <c:pt idx="13">
                  <c:v>6</c:v>
                </c:pt>
                <c:pt idx="14">
                  <c:v>12</c:v>
                </c:pt>
                <c:pt idx="15">
                  <c:v>10</c:v>
                </c:pt>
                <c:pt idx="16">
                  <c:v>6</c:v>
                </c:pt>
                <c:pt idx="17">
                  <c:v>3</c:v>
                </c:pt>
              </c:numCache>
            </c:numRef>
          </c:xVal>
          <c:yVal>
            <c:numRef>
              <c:f>'1. Disinflation'!$D$4:$D$21</c:f>
              <c:numCache>
                <c:formatCode>0</c:formatCode>
                <c:ptCount val="18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3</c:v>
                </c:pt>
                <c:pt idx="4">
                  <c:v>21</c:v>
                </c:pt>
                <c:pt idx="6">
                  <c:v>16</c:v>
                </c:pt>
                <c:pt idx="7">
                  <c:v>4</c:v>
                </c:pt>
                <c:pt idx="8">
                  <c:v>11</c:v>
                </c:pt>
                <c:pt idx="9">
                  <c:v>14</c:v>
                </c:pt>
                <c:pt idx="10">
                  <c:v>10</c:v>
                </c:pt>
                <c:pt idx="11">
                  <c:v>11</c:v>
                </c:pt>
                <c:pt idx="12">
                  <c:v>13</c:v>
                </c:pt>
                <c:pt idx="13">
                  <c:v>7</c:v>
                </c:pt>
                <c:pt idx="14">
                  <c:v>11</c:v>
                </c:pt>
                <c:pt idx="15">
                  <c:v>10</c:v>
                </c:pt>
                <c:pt idx="16">
                  <c:v>5</c:v>
                </c:pt>
                <c:pt idx="17">
                  <c:v>5</c:v>
                </c:pt>
              </c:numCache>
            </c:numRef>
          </c:yVal>
          <c:smooth val="0"/>
        </c:ser>
        <c:ser>
          <c:idx val="1"/>
          <c:order val="1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Data_top_panel!$I$53:$I$77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Data_top_panel!$H$53:$H$77</c:f>
              <c:numCache>
                <c:formatCode>General</c:formatCode>
                <c:ptCount val="25"/>
                <c:pt idx="0">
                  <c:v>4.5266868076535767</c:v>
                </c:pt>
                <c:pt idx="1">
                  <c:v>5.168009399127226</c:v>
                </c:pt>
                <c:pt idx="2">
                  <c:v>5.8093319906008745</c:v>
                </c:pt>
                <c:pt idx="3">
                  <c:v>6.4506545820745238</c:v>
                </c:pt>
                <c:pt idx="4">
                  <c:v>7.0919771735481723</c:v>
                </c:pt>
                <c:pt idx="5">
                  <c:v>7.7332997650218207</c:v>
                </c:pt>
                <c:pt idx="6">
                  <c:v>8.37462235649547</c:v>
                </c:pt>
                <c:pt idx="7">
                  <c:v>9.0159449479691176</c:v>
                </c:pt>
                <c:pt idx="8">
                  <c:v>9.6572675394427669</c:v>
                </c:pt>
                <c:pt idx="9">
                  <c:v>10.298590130916416</c:v>
                </c:pt>
                <c:pt idx="10">
                  <c:v>10.939912722390066</c:v>
                </c:pt>
                <c:pt idx="11">
                  <c:v>11.581235313863713</c:v>
                </c:pt>
                <c:pt idx="12">
                  <c:v>12.222557905337363</c:v>
                </c:pt>
                <c:pt idx="13">
                  <c:v>12.863880496811012</c:v>
                </c:pt>
                <c:pt idx="14">
                  <c:v>13.505203088284659</c:v>
                </c:pt>
                <c:pt idx="15">
                  <c:v>14.146525679758309</c:v>
                </c:pt>
                <c:pt idx="16">
                  <c:v>14.787848271231958</c:v>
                </c:pt>
                <c:pt idx="17">
                  <c:v>15.429170862705606</c:v>
                </c:pt>
                <c:pt idx="18">
                  <c:v>16.070493454179257</c:v>
                </c:pt>
                <c:pt idx="19">
                  <c:v>16.711816045652903</c:v>
                </c:pt>
                <c:pt idx="20">
                  <c:v>17.353138637126552</c:v>
                </c:pt>
                <c:pt idx="21">
                  <c:v>17.994461228600201</c:v>
                </c:pt>
                <c:pt idx="22">
                  <c:v>18.635783820073851</c:v>
                </c:pt>
                <c:pt idx="23">
                  <c:v>19.2771064115475</c:v>
                </c:pt>
                <c:pt idx="24">
                  <c:v>19.918429003021146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2541712"/>
        <c:axId val="322540928"/>
      </c:scatterChart>
      <c:valAx>
        <c:axId val="322541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050" b="0"/>
                  <a:t>Composite Dollarization at End of Disinflation Period</a:t>
                </a:r>
              </a:p>
            </c:rich>
          </c:tx>
          <c:layout>
            <c:manualLayout>
              <c:xMode val="edge"/>
              <c:yMode val="edge"/>
              <c:x val="0.21415945455797616"/>
              <c:y val="0.8969482554292901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22540928"/>
        <c:crosses val="autoZero"/>
        <c:crossBetween val="midCat"/>
      </c:valAx>
      <c:valAx>
        <c:axId val="322540928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000" b="0"/>
                  <a:t>Composite Dollarization at Inflation Peak</a:t>
                </a:r>
              </a:p>
            </c:rich>
          </c:tx>
          <c:layout>
            <c:manualLayout>
              <c:xMode val="edge"/>
              <c:yMode val="edge"/>
              <c:x val="1.298393823221077E-2"/>
              <c:y val="0.1411006172704866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22541712"/>
        <c:crossesAt val="0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87</xdr:col>
      <xdr:colOff>33338</xdr:colOff>
      <xdr:row>10</xdr:row>
      <xdr:rowOff>19050</xdr:rowOff>
    </xdr:to>
    <xdr:sp macro="" textlink="">
      <xdr:nvSpPr>
        <xdr:cNvPr id="1025" name="Header"/>
        <xdr:cNvSpPr txBox="1">
          <a:spLocks noChangeArrowheads="1"/>
        </xdr:cNvSpPr>
      </xdr:nvSpPr>
      <xdr:spPr bwMode="auto">
        <a:xfrm>
          <a:off x="0" y="0"/>
          <a:ext cx="5391150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Figure 12. 5. The persistence of dollarization </a:t>
          </a: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absolute">
    <xdr:from>
      <xdr:col>3</xdr:col>
      <xdr:colOff>33338</xdr:colOff>
      <xdr:row>201</xdr:row>
      <xdr:rowOff>28575</xdr:rowOff>
    </xdr:from>
    <xdr:to>
      <xdr:col>86</xdr:col>
      <xdr:colOff>42863</xdr:colOff>
      <xdr:row>222</xdr:row>
      <xdr:rowOff>28575</xdr:rowOff>
    </xdr:to>
    <xdr:sp macro="" textlink="">
      <xdr:nvSpPr>
        <xdr:cNvPr id="1026" name="Footer"/>
        <xdr:cNvSpPr txBox="1">
          <a:spLocks noChangeArrowheads="1"/>
        </xdr:cNvSpPr>
      </xdr:nvSpPr>
      <xdr:spPr bwMode="auto">
        <a:xfrm>
          <a:off x="200025" y="8058150"/>
          <a:ext cx="5143500" cy="800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Source: Staff Estimates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57150</xdr:colOff>
      <xdr:row>9</xdr:row>
      <xdr:rowOff>0</xdr:rowOff>
    </xdr:from>
    <xdr:to>
      <xdr:col>116</xdr:col>
      <xdr:colOff>23813</xdr:colOff>
      <xdr:row>99</xdr:row>
      <xdr:rowOff>9525</xdr:rowOff>
    </xdr:to>
    <xdr:graphicFrame macro="">
      <xdr:nvGraphicFramePr>
        <xdr:cNvPr id="1050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2"/>
  <sheetViews>
    <sheetView topLeftCell="D1" workbookViewId="0">
      <selection activeCell="F28" sqref="F28"/>
    </sheetView>
  </sheetViews>
  <sheetFormatPr defaultRowHeight="13.15" x14ac:dyDescent="0.4"/>
  <cols>
    <col min="1" max="1" width="13.5" customWidth="1"/>
    <col min="2" max="2" width="13.5" style="3" customWidth="1"/>
    <col min="3" max="3" width="9.35546875" style="3" customWidth="1"/>
    <col min="4" max="4" width="15.85546875" style="3" bestFit="1" customWidth="1"/>
    <col min="5" max="6" width="9.35546875" style="3" customWidth="1"/>
    <col min="7" max="7" width="13" style="3" bestFit="1" customWidth="1"/>
    <col min="8" max="8" width="15.85546875" style="3" bestFit="1" customWidth="1"/>
    <col min="9" max="9" width="9.35546875" style="3" customWidth="1"/>
    <col min="10" max="10" width="20.140625" style="3" bestFit="1" customWidth="1"/>
    <col min="11" max="11" width="21.140625" style="3" bestFit="1" customWidth="1"/>
  </cols>
  <sheetData>
    <row r="1" spans="1:11" x14ac:dyDescent="0.4">
      <c r="A1" t="s">
        <v>52</v>
      </c>
    </row>
    <row r="2" spans="1:11" x14ac:dyDescent="0.4">
      <c r="A2" s="1" t="s">
        <v>0</v>
      </c>
      <c r="B2" s="2" t="s">
        <v>1</v>
      </c>
      <c r="C2" s="2" t="s">
        <v>2</v>
      </c>
      <c r="D2" s="2" t="s">
        <v>3</v>
      </c>
      <c r="F2" s="2" t="s">
        <v>4</v>
      </c>
      <c r="G2" s="2" t="s">
        <v>5</v>
      </c>
      <c r="H2" s="2" t="s">
        <v>3</v>
      </c>
      <c r="J2" s="2" t="s">
        <v>6</v>
      </c>
      <c r="K2" s="2" t="s">
        <v>7</v>
      </c>
    </row>
    <row r="3" spans="1:11" x14ac:dyDescent="0.4">
      <c r="A3" s="4" t="s">
        <v>9</v>
      </c>
      <c r="B3" s="5">
        <v>117.49639632143845</v>
      </c>
      <c r="C3" s="6">
        <v>1985</v>
      </c>
      <c r="D3" s="6">
        <v>12</v>
      </c>
      <c r="E3" s="6"/>
      <c r="F3" s="6">
        <v>1993</v>
      </c>
      <c r="G3" s="7">
        <v>8.5260051641460874E-2</v>
      </c>
      <c r="H3" s="6">
        <v>15</v>
      </c>
      <c r="J3" s="6">
        <v>8</v>
      </c>
      <c r="K3" s="7">
        <v>2.7084474691741429E-2</v>
      </c>
    </row>
    <row r="4" spans="1:11" x14ac:dyDescent="0.4">
      <c r="A4" s="4" t="s">
        <v>19</v>
      </c>
      <c r="B4" s="5">
        <v>74.816636112452628</v>
      </c>
      <c r="C4" s="6">
        <v>1990</v>
      </c>
      <c r="D4" s="6">
        <v>12</v>
      </c>
      <c r="E4" s="6"/>
      <c r="F4" s="6">
        <v>1997</v>
      </c>
      <c r="G4" s="7">
        <v>8.5621894895353642E-2</v>
      </c>
      <c r="H4" s="6">
        <v>12</v>
      </c>
      <c r="J4" s="6">
        <v>7</v>
      </c>
      <c r="K4" s="7">
        <v>4.2661582390339833E-2</v>
      </c>
    </row>
    <row r="5" spans="1:11" x14ac:dyDescent="0.4">
      <c r="A5" s="4" t="s">
        <v>8</v>
      </c>
      <c r="B5" s="5">
        <v>30.798097030531036</v>
      </c>
      <c r="C5" s="6">
        <v>1989</v>
      </c>
      <c r="D5" s="6">
        <v>12</v>
      </c>
      <c r="E5" s="6"/>
      <c r="F5" s="6">
        <v>1994</v>
      </c>
      <c r="G5" s="7">
        <v>4.1773472436700008E-2</v>
      </c>
      <c r="H5" s="6">
        <v>8</v>
      </c>
      <c r="J5" s="6">
        <v>5</v>
      </c>
      <c r="K5" s="7">
        <v>4.0899744484737162E-2</v>
      </c>
    </row>
    <row r="6" spans="1:11" x14ac:dyDescent="0.4">
      <c r="A6" s="4" t="s">
        <v>24</v>
      </c>
      <c r="B6" s="5">
        <v>29.477329297714451</v>
      </c>
      <c r="C6" s="6">
        <v>1990</v>
      </c>
      <c r="D6" s="6">
        <v>3</v>
      </c>
      <c r="E6" s="6"/>
      <c r="F6" s="6">
        <v>1997</v>
      </c>
      <c r="G6" s="7">
        <v>6.9267339930490945E-2</v>
      </c>
      <c r="H6" s="6">
        <v>5</v>
      </c>
      <c r="J6" s="6">
        <v>7</v>
      </c>
      <c r="K6" s="7">
        <v>2.1398658308791878E-2</v>
      </c>
    </row>
    <row r="7" spans="1:11" x14ac:dyDescent="0.4">
      <c r="A7" s="4" t="s">
        <v>10</v>
      </c>
      <c r="B7" s="5">
        <v>10.583738516671728</v>
      </c>
      <c r="C7" s="6">
        <v>1997</v>
      </c>
      <c r="D7" s="6">
        <v>21</v>
      </c>
      <c r="E7" s="6"/>
      <c r="F7" s="6">
        <v>1999</v>
      </c>
      <c r="G7" s="7">
        <v>2.5730090637980454E-2</v>
      </c>
      <c r="H7" s="6">
        <v>18</v>
      </c>
      <c r="J7" s="6">
        <v>2</v>
      </c>
      <c r="K7" s="7">
        <v>2.4408816135126354E-3</v>
      </c>
    </row>
    <row r="8" spans="1:11" x14ac:dyDescent="0.4">
      <c r="A8" s="4" t="s">
        <v>26</v>
      </c>
      <c r="B8" s="5">
        <v>3.7473538688018979</v>
      </c>
      <c r="C8" s="6">
        <v>1975</v>
      </c>
      <c r="D8" s="6" t="s">
        <v>53</v>
      </c>
      <c r="E8" s="6"/>
      <c r="F8" s="6">
        <v>1982</v>
      </c>
      <c r="G8" s="7">
        <v>9.9410205261818069E-2</v>
      </c>
      <c r="H8" s="6">
        <v>8</v>
      </c>
      <c r="J8" s="6">
        <v>7</v>
      </c>
      <c r="K8" s="7">
        <v>2.2502076331497988E-2</v>
      </c>
    </row>
    <row r="9" spans="1:11" x14ac:dyDescent="0.4">
      <c r="A9" s="4" t="s">
        <v>16</v>
      </c>
      <c r="B9" s="5">
        <v>3.738205135488911</v>
      </c>
      <c r="C9" s="6">
        <v>1984</v>
      </c>
      <c r="D9" s="6">
        <v>16</v>
      </c>
      <c r="E9" s="6"/>
      <c r="F9" s="6">
        <v>1997</v>
      </c>
      <c r="G9" s="7">
        <v>9.0010371447199616E-2</v>
      </c>
      <c r="H9" s="6">
        <v>8</v>
      </c>
      <c r="J9" s="6">
        <v>13</v>
      </c>
      <c r="K9" s="7">
        <v>4.8803643547255346E-2</v>
      </c>
    </row>
    <row r="10" spans="1:11" x14ac:dyDescent="0.4">
      <c r="A10" s="4" t="s">
        <v>50</v>
      </c>
      <c r="B10" s="5">
        <v>2.0002602133749692</v>
      </c>
      <c r="C10" s="6">
        <v>1987</v>
      </c>
      <c r="D10" s="6">
        <v>4</v>
      </c>
      <c r="E10" s="6"/>
      <c r="F10" s="6">
        <v>1993</v>
      </c>
      <c r="G10" s="7">
        <v>6.0767888307155848E-2</v>
      </c>
      <c r="H10" s="6">
        <v>12</v>
      </c>
      <c r="J10" s="6">
        <v>6</v>
      </c>
      <c r="K10" s="7">
        <v>6.2529630870487796E-2</v>
      </c>
    </row>
    <row r="11" spans="1:11" x14ac:dyDescent="0.4">
      <c r="A11" s="4" t="s">
        <v>39</v>
      </c>
      <c r="B11" s="5">
        <v>1.31826675095602</v>
      </c>
      <c r="C11" s="6">
        <v>1987</v>
      </c>
      <c r="D11" s="6">
        <v>11</v>
      </c>
      <c r="E11" s="6"/>
      <c r="F11" s="6">
        <v>1993</v>
      </c>
      <c r="G11" s="7">
        <v>9.7515305553436293E-2</v>
      </c>
      <c r="H11" s="6">
        <v>6</v>
      </c>
      <c r="J11" s="6">
        <v>6</v>
      </c>
      <c r="K11" s="7">
        <v>3.1557406857836728E-2</v>
      </c>
    </row>
    <row r="12" spans="1:11" x14ac:dyDescent="0.4">
      <c r="A12" s="4" t="s">
        <v>22</v>
      </c>
      <c r="B12" s="5">
        <v>1.1252590557302182</v>
      </c>
      <c r="C12" s="6">
        <v>1990</v>
      </c>
      <c r="D12" s="6">
        <v>14</v>
      </c>
      <c r="E12" s="6"/>
      <c r="F12" s="6">
        <v>1999</v>
      </c>
      <c r="G12" s="7">
        <v>5.658688039279091E-2</v>
      </c>
      <c r="H12" s="6">
        <v>20</v>
      </c>
      <c r="J12" s="6">
        <v>9</v>
      </c>
      <c r="K12" s="7">
        <v>3.2815176588372172E-2</v>
      </c>
    </row>
    <row r="13" spans="1:11" x14ac:dyDescent="0.4">
      <c r="A13" s="4" t="s">
        <v>28</v>
      </c>
      <c r="B13" s="5">
        <v>0.9012271330453524</v>
      </c>
      <c r="C13" s="6">
        <v>1982</v>
      </c>
      <c r="D13" s="6">
        <v>10</v>
      </c>
      <c r="E13" s="6"/>
      <c r="F13" s="6">
        <v>1993</v>
      </c>
      <c r="G13" s="7">
        <v>9.7814464419835809E-2</v>
      </c>
      <c r="H13" s="6">
        <v>8</v>
      </c>
      <c r="J13" s="6">
        <v>11</v>
      </c>
      <c r="K13" s="7">
        <v>3.7250904630665528E-2</v>
      </c>
    </row>
    <row r="14" spans="1:11" x14ac:dyDescent="0.4">
      <c r="A14" s="4" t="s">
        <v>18</v>
      </c>
      <c r="B14" s="5">
        <v>0.72811518509369499</v>
      </c>
      <c r="C14" s="6">
        <v>1995</v>
      </c>
      <c r="D14" s="6">
        <v>11</v>
      </c>
      <c r="E14" s="6"/>
      <c r="F14" s="6">
        <v>1997</v>
      </c>
      <c r="G14" s="7">
        <v>8.210242349195071E-2</v>
      </c>
      <c r="H14" s="6">
        <v>10</v>
      </c>
      <c r="J14" s="6">
        <v>2</v>
      </c>
      <c r="K14" s="7">
        <v>3.9493827765723723E-2</v>
      </c>
    </row>
    <row r="15" spans="1:11" x14ac:dyDescent="0.4">
      <c r="A15" s="4" t="s">
        <v>15</v>
      </c>
      <c r="B15" s="5">
        <v>0.57643869018340321</v>
      </c>
      <c r="C15" s="6">
        <v>1998</v>
      </c>
      <c r="D15" s="6">
        <v>13</v>
      </c>
      <c r="E15" s="6"/>
      <c r="F15" s="6">
        <v>2000</v>
      </c>
      <c r="G15" s="7">
        <v>3.7200240054590238E-2</v>
      </c>
      <c r="H15" s="6">
        <v>14</v>
      </c>
      <c r="J15" s="6">
        <v>2</v>
      </c>
      <c r="K15" s="7">
        <v>-2.4798321956740949E-2</v>
      </c>
    </row>
    <row r="16" spans="1:11" x14ac:dyDescent="0.4">
      <c r="A16" s="4" t="s">
        <v>29</v>
      </c>
      <c r="B16" s="5">
        <v>0.50462479237852775</v>
      </c>
      <c r="C16" s="6">
        <v>1990</v>
      </c>
      <c r="D16" s="6">
        <v>7</v>
      </c>
      <c r="E16" s="6"/>
      <c r="F16" s="6">
        <v>1992</v>
      </c>
      <c r="G16" s="7">
        <v>4.259026388933998E-2</v>
      </c>
      <c r="H16" s="6">
        <v>6</v>
      </c>
      <c r="J16" s="6">
        <v>2</v>
      </c>
      <c r="K16" s="7">
        <v>1.1617064509468268E-2</v>
      </c>
    </row>
    <row r="17" spans="1:11" x14ac:dyDescent="0.4">
      <c r="A17" s="4" t="s">
        <v>20</v>
      </c>
      <c r="B17" s="5">
        <v>0.46673189823874534</v>
      </c>
      <c r="C17" s="6">
        <v>1984</v>
      </c>
      <c r="D17" s="6">
        <v>11</v>
      </c>
      <c r="E17" s="6"/>
      <c r="F17" s="6">
        <v>1986</v>
      </c>
      <c r="G17" s="7">
        <v>-3.2485110990789949E-3</v>
      </c>
      <c r="H17" s="6">
        <v>12</v>
      </c>
      <c r="J17" s="6">
        <v>2</v>
      </c>
      <c r="K17" s="7">
        <v>-3.7378367859324212E-2</v>
      </c>
    </row>
    <row r="18" spans="1:11" x14ac:dyDescent="0.4">
      <c r="A18" s="4" t="s">
        <v>34</v>
      </c>
      <c r="B18" s="5">
        <v>0.45978881303621566</v>
      </c>
      <c r="C18" s="6">
        <v>1993</v>
      </c>
      <c r="D18" s="6">
        <v>10</v>
      </c>
      <c r="E18" s="6"/>
      <c r="F18" s="6">
        <v>1995</v>
      </c>
      <c r="G18" s="7">
        <v>1.5543281605500796E-2</v>
      </c>
      <c r="H18" s="6">
        <v>10</v>
      </c>
      <c r="J18" s="6">
        <v>2</v>
      </c>
      <c r="K18" s="7">
        <v>2.4928955537620919E-2</v>
      </c>
    </row>
    <row r="19" spans="1:11" x14ac:dyDescent="0.4">
      <c r="A19" s="4" t="s">
        <v>38</v>
      </c>
      <c r="B19" s="5">
        <v>0.41999514386570197</v>
      </c>
      <c r="C19" s="6">
        <v>1980</v>
      </c>
      <c r="D19" s="6">
        <v>5</v>
      </c>
      <c r="E19" s="6"/>
      <c r="F19" s="6">
        <v>1983</v>
      </c>
      <c r="G19" s="7">
        <v>5.5894980184390972E-2</v>
      </c>
      <c r="H19" s="6">
        <v>6</v>
      </c>
      <c r="J19" s="6">
        <v>3</v>
      </c>
      <c r="K19" s="7">
        <v>3.8692512079710861E-2</v>
      </c>
    </row>
    <row r="20" spans="1:11" x14ac:dyDescent="0.4">
      <c r="A20" s="4" t="s">
        <v>54</v>
      </c>
      <c r="B20" s="5">
        <v>0.41221867138097457</v>
      </c>
      <c r="C20" s="6">
        <v>1990</v>
      </c>
      <c r="D20" s="6">
        <v>5</v>
      </c>
      <c r="E20" s="6"/>
      <c r="F20" s="6">
        <v>1995</v>
      </c>
      <c r="G20" s="7">
        <v>8.4114131227056882E-2</v>
      </c>
      <c r="H20" s="6">
        <v>3</v>
      </c>
      <c r="J20" s="6">
        <v>5</v>
      </c>
      <c r="K20" s="7">
        <v>4.0849547341446954E-2</v>
      </c>
    </row>
    <row r="21" spans="1:11" x14ac:dyDescent="0.4">
      <c r="A21" s="4" t="s">
        <v>11</v>
      </c>
      <c r="B21" s="5">
        <v>0</v>
      </c>
      <c r="C21" s="6">
        <v>0</v>
      </c>
      <c r="D21" s="6" t="e">
        <v>#N/A</v>
      </c>
      <c r="E21" s="6"/>
      <c r="F21" s="6">
        <v>0</v>
      </c>
      <c r="G21" s="7">
        <v>0</v>
      </c>
      <c r="H21" s="6" t="e">
        <v>#N/A</v>
      </c>
      <c r="J21" s="6">
        <v>0</v>
      </c>
      <c r="K21" s="7" t="e">
        <v>#DIV/0!</v>
      </c>
    </row>
    <row r="22" spans="1:11" x14ac:dyDescent="0.4">
      <c r="A22" s="4" t="s">
        <v>12</v>
      </c>
      <c r="B22" s="5">
        <v>0</v>
      </c>
      <c r="C22" s="6">
        <v>0</v>
      </c>
      <c r="D22" s="6" t="e">
        <v>#N/A</v>
      </c>
      <c r="E22" s="6"/>
      <c r="F22" s="6">
        <v>0</v>
      </c>
      <c r="G22" s="7">
        <v>0</v>
      </c>
      <c r="H22" s="6" t="e">
        <v>#N/A</v>
      </c>
      <c r="J22" s="6">
        <v>0</v>
      </c>
      <c r="K22" s="7" t="e">
        <v>#DIV/0!</v>
      </c>
    </row>
    <row r="23" spans="1:11" x14ac:dyDescent="0.4">
      <c r="A23" s="4" t="s">
        <v>13</v>
      </c>
      <c r="B23" s="5">
        <v>0</v>
      </c>
      <c r="C23" s="6">
        <v>0</v>
      </c>
      <c r="D23" s="6" t="e">
        <v>#N/A</v>
      </c>
      <c r="E23" s="6"/>
      <c r="F23" s="6">
        <v>0</v>
      </c>
      <c r="G23" s="7">
        <v>0</v>
      </c>
      <c r="H23" s="6" t="e">
        <v>#N/A</v>
      </c>
      <c r="J23" s="6">
        <v>0</v>
      </c>
      <c r="K23" s="7" t="e">
        <v>#DIV/0!</v>
      </c>
    </row>
    <row r="24" spans="1:11" x14ac:dyDescent="0.4">
      <c r="A24" s="4" t="s">
        <v>14</v>
      </c>
      <c r="B24" s="5">
        <v>0</v>
      </c>
      <c r="C24" s="6">
        <v>0</v>
      </c>
      <c r="D24" s="6" t="e">
        <v>#N/A</v>
      </c>
      <c r="E24" s="6"/>
      <c r="F24" s="6">
        <v>0</v>
      </c>
      <c r="G24" s="7">
        <v>0</v>
      </c>
      <c r="H24" s="6" t="e">
        <v>#N/A</v>
      </c>
      <c r="J24" s="6">
        <v>0</v>
      </c>
      <c r="K24" s="7" t="e">
        <v>#DIV/0!</v>
      </c>
    </row>
    <row r="25" spans="1:11" x14ac:dyDescent="0.4">
      <c r="A25" s="4" t="s">
        <v>17</v>
      </c>
      <c r="B25" s="5">
        <v>0</v>
      </c>
      <c r="C25" s="6">
        <v>0</v>
      </c>
      <c r="D25" s="6" t="e">
        <v>#N/A</v>
      </c>
      <c r="E25" s="6"/>
      <c r="F25" s="6">
        <v>0</v>
      </c>
      <c r="G25" s="7">
        <v>0</v>
      </c>
      <c r="H25" s="6" t="e">
        <v>#N/A</v>
      </c>
      <c r="J25" s="6">
        <v>0</v>
      </c>
      <c r="K25" s="7" t="e">
        <v>#DIV/0!</v>
      </c>
    </row>
    <row r="26" spans="1:11" x14ac:dyDescent="0.4">
      <c r="A26" s="4" t="s">
        <v>21</v>
      </c>
      <c r="B26" s="5">
        <v>0</v>
      </c>
      <c r="C26" s="6">
        <v>0</v>
      </c>
      <c r="D26" s="6" t="e">
        <v>#N/A</v>
      </c>
      <c r="E26" s="6"/>
      <c r="F26" s="6">
        <v>0</v>
      </c>
      <c r="G26" s="7">
        <v>0</v>
      </c>
      <c r="H26" s="6" t="e">
        <v>#N/A</v>
      </c>
      <c r="J26" s="6">
        <v>0</v>
      </c>
      <c r="K26" s="7" t="e">
        <v>#DIV/0!</v>
      </c>
    </row>
    <row r="27" spans="1:11" x14ac:dyDescent="0.4">
      <c r="A27" s="4" t="s">
        <v>23</v>
      </c>
      <c r="B27" s="5">
        <v>0</v>
      </c>
      <c r="C27" s="6">
        <v>0</v>
      </c>
      <c r="D27" s="6" t="e">
        <v>#N/A</v>
      </c>
      <c r="E27" s="6"/>
      <c r="F27" s="6">
        <v>0</v>
      </c>
      <c r="G27" s="7">
        <v>0</v>
      </c>
      <c r="H27" s="6" t="e">
        <v>#N/A</v>
      </c>
      <c r="J27" s="6">
        <v>0</v>
      </c>
      <c r="K27" s="7" t="e">
        <v>#DIV/0!</v>
      </c>
    </row>
    <row r="28" spans="1:11" x14ac:dyDescent="0.4">
      <c r="A28" s="4" t="s">
        <v>25</v>
      </c>
      <c r="B28" s="5">
        <v>0</v>
      </c>
      <c r="C28" s="6">
        <v>0</v>
      </c>
      <c r="D28" s="6" t="e">
        <v>#N/A</v>
      </c>
      <c r="E28" s="6"/>
      <c r="F28" s="6">
        <v>0</v>
      </c>
      <c r="G28" s="7">
        <v>0</v>
      </c>
      <c r="H28" s="6" t="e">
        <v>#N/A</v>
      </c>
      <c r="J28" s="6">
        <v>0</v>
      </c>
      <c r="K28" s="7" t="e">
        <v>#DIV/0!</v>
      </c>
    </row>
    <row r="29" spans="1:11" x14ac:dyDescent="0.4">
      <c r="A29" s="4" t="s">
        <v>27</v>
      </c>
      <c r="B29" s="5">
        <v>0</v>
      </c>
      <c r="C29" s="6">
        <v>0</v>
      </c>
      <c r="D29" s="6" t="e">
        <v>#N/A</v>
      </c>
      <c r="E29" s="6"/>
      <c r="F29" s="6">
        <v>0</v>
      </c>
      <c r="G29" s="7">
        <v>0</v>
      </c>
      <c r="H29" s="6" t="e">
        <v>#N/A</v>
      </c>
      <c r="J29" s="6">
        <v>0</v>
      </c>
      <c r="K29" s="7" t="e">
        <v>#DIV/0!</v>
      </c>
    </row>
    <row r="30" spans="1:11" x14ac:dyDescent="0.4">
      <c r="A30" s="4" t="s">
        <v>30</v>
      </c>
      <c r="B30" s="5">
        <v>0</v>
      </c>
      <c r="C30" s="6">
        <v>0</v>
      </c>
      <c r="D30" s="6" t="e">
        <v>#N/A</v>
      </c>
      <c r="E30" s="6"/>
      <c r="F30" s="6">
        <v>0</v>
      </c>
      <c r="G30" s="7">
        <v>0</v>
      </c>
      <c r="H30" s="6" t="e">
        <v>#N/A</v>
      </c>
      <c r="J30" s="6">
        <v>0</v>
      </c>
      <c r="K30" s="7" t="e">
        <v>#DIV/0!</v>
      </c>
    </row>
    <row r="31" spans="1:11" x14ac:dyDescent="0.4">
      <c r="A31" s="4" t="s">
        <v>31</v>
      </c>
      <c r="B31" s="5">
        <v>0</v>
      </c>
      <c r="C31" s="6">
        <v>0</v>
      </c>
      <c r="D31" s="6" t="e">
        <v>#N/A</v>
      </c>
      <c r="E31" s="6"/>
      <c r="F31" s="6">
        <v>0</v>
      </c>
      <c r="G31" s="7">
        <v>0</v>
      </c>
      <c r="H31" s="6" t="e">
        <v>#N/A</v>
      </c>
      <c r="J31" s="6">
        <v>0</v>
      </c>
      <c r="K31" s="7" t="e">
        <v>#DIV/0!</v>
      </c>
    </row>
    <row r="32" spans="1:11" x14ac:dyDescent="0.4">
      <c r="A32" s="4" t="s">
        <v>32</v>
      </c>
      <c r="B32" s="5">
        <v>0</v>
      </c>
      <c r="C32" s="6">
        <v>0</v>
      </c>
      <c r="D32" s="6" t="e">
        <v>#N/A</v>
      </c>
      <c r="E32" s="6"/>
      <c r="F32" s="6">
        <v>0</v>
      </c>
      <c r="G32" s="7">
        <v>0</v>
      </c>
      <c r="H32" s="6" t="e">
        <v>#N/A</v>
      </c>
      <c r="J32" s="6">
        <v>0</v>
      </c>
      <c r="K32" s="7" t="e">
        <v>#DIV/0!</v>
      </c>
    </row>
    <row r="33" spans="1:11" x14ac:dyDescent="0.4">
      <c r="A33" s="4" t="s">
        <v>33</v>
      </c>
      <c r="B33" s="5">
        <v>0</v>
      </c>
      <c r="C33" s="6">
        <v>0</v>
      </c>
      <c r="D33" s="6" t="e">
        <v>#N/A</v>
      </c>
      <c r="E33" s="6"/>
      <c r="F33" s="6">
        <v>0</v>
      </c>
      <c r="G33" s="7">
        <v>0</v>
      </c>
      <c r="H33" s="6" t="e">
        <v>#N/A</v>
      </c>
      <c r="J33" s="6">
        <v>0</v>
      </c>
      <c r="K33" s="7" t="e">
        <v>#DIV/0!</v>
      </c>
    </row>
    <row r="34" spans="1:11" x14ac:dyDescent="0.4">
      <c r="A34" s="4" t="s">
        <v>35</v>
      </c>
      <c r="B34" s="5">
        <v>0</v>
      </c>
      <c r="C34" s="6">
        <v>0</v>
      </c>
      <c r="D34" s="6" t="e">
        <v>#N/A</v>
      </c>
      <c r="E34" s="6"/>
      <c r="F34" s="6">
        <v>0</v>
      </c>
      <c r="G34" s="7">
        <v>0</v>
      </c>
      <c r="H34" s="6" t="e">
        <v>#N/A</v>
      </c>
      <c r="J34" s="6">
        <v>0</v>
      </c>
      <c r="K34" s="7" t="e">
        <v>#DIV/0!</v>
      </c>
    </row>
    <row r="35" spans="1:11" x14ac:dyDescent="0.4">
      <c r="A35" s="4" t="s">
        <v>36</v>
      </c>
      <c r="B35" s="5">
        <v>0</v>
      </c>
      <c r="C35" s="6">
        <v>0</v>
      </c>
      <c r="D35" s="6" t="e">
        <v>#N/A</v>
      </c>
      <c r="E35" s="6"/>
      <c r="F35" s="6">
        <v>0</v>
      </c>
      <c r="G35" s="7">
        <v>0</v>
      </c>
      <c r="H35" s="6" t="e">
        <v>#N/A</v>
      </c>
      <c r="J35" s="6">
        <v>0</v>
      </c>
      <c r="K35" s="7" t="e">
        <v>#DIV/0!</v>
      </c>
    </row>
    <row r="36" spans="1:11" x14ac:dyDescent="0.4">
      <c r="A36" s="4" t="s">
        <v>37</v>
      </c>
      <c r="B36" s="5">
        <v>0</v>
      </c>
      <c r="C36" s="6">
        <v>0</v>
      </c>
      <c r="D36" s="6" t="e">
        <v>#N/A</v>
      </c>
      <c r="E36" s="6"/>
      <c r="F36" s="6">
        <v>0</v>
      </c>
      <c r="G36" s="7">
        <v>0</v>
      </c>
      <c r="H36" s="6" t="e">
        <v>#N/A</v>
      </c>
      <c r="J36" s="6">
        <v>0</v>
      </c>
      <c r="K36" s="7" t="e">
        <v>#DIV/0!</v>
      </c>
    </row>
    <row r="37" spans="1:11" x14ac:dyDescent="0.4">
      <c r="A37" s="4" t="s">
        <v>40</v>
      </c>
      <c r="B37" s="5">
        <v>0</v>
      </c>
      <c r="C37" s="6">
        <v>0</v>
      </c>
      <c r="D37" s="6" t="e">
        <v>#N/A</v>
      </c>
      <c r="E37" s="6"/>
      <c r="F37" s="6">
        <v>0</v>
      </c>
      <c r="G37" s="7">
        <v>0</v>
      </c>
      <c r="H37" s="6" t="e">
        <v>#N/A</v>
      </c>
      <c r="J37" s="6">
        <v>0</v>
      </c>
      <c r="K37" s="7" t="e">
        <v>#DIV/0!</v>
      </c>
    </row>
    <row r="38" spans="1:11" x14ac:dyDescent="0.4">
      <c r="A38" s="4" t="s">
        <v>41</v>
      </c>
      <c r="B38" s="5">
        <v>0</v>
      </c>
      <c r="C38" s="6">
        <v>0</v>
      </c>
      <c r="D38" s="6" t="e">
        <v>#N/A</v>
      </c>
      <c r="E38" s="6"/>
      <c r="F38" s="6">
        <v>0</v>
      </c>
      <c r="G38" s="7">
        <v>0</v>
      </c>
      <c r="H38" s="6" t="e">
        <v>#N/A</v>
      </c>
      <c r="J38" s="6">
        <v>0</v>
      </c>
      <c r="K38" s="7" t="e">
        <v>#DIV/0!</v>
      </c>
    </row>
    <row r="39" spans="1:11" x14ac:dyDescent="0.4">
      <c r="A39" s="4" t="s">
        <v>42</v>
      </c>
      <c r="B39" s="5">
        <v>0</v>
      </c>
      <c r="C39" s="6">
        <v>0</v>
      </c>
      <c r="D39" s="6" t="e">
        <v>#N/A</v>
      </c>
      <c r="E39" s="6"/>
      <c r="F39" s="6">
        <v>0</v>
      </c>
      <c r="G39" s="7">
        <v>0</v>
      </c>
      <c r="H39" s="6" t="e">
        <v>#N/A</v>
      </c>
      <c r="J39" s="6">
        <v>0</v>
      </c>
      <c r="K39" s="7" t="e">
        <v>#DIV/0!</v>
      </c>
    </row>
    <row r="40" spans="1:11" x14ac:dyDescent="0.4">
      <c r="A40" s="4" t="s">
        <v>43</v>
      </c>
      <c r="B40" s="5">
        <v>0</v>
      </c>
      <c r="C40" s="6">
        <v>0</v>
      </c>
      <c r="D40" s="6" t="e">
        <v>#N/A</v>
      </c>
      <c r="E40" s="6"/>
      <c r="F40" s="6">
        <v>0</v>
      </c>
      <c r="G40" s="7">
        <v>0</v>
      </c>
      <c r="H40" s="6" t="e">
        <v>#N/A</v>
      </c>
      <c r="J40" s="6">
        <v>0</v>
      </c>
      <c r="K40" s="7" t="e">
        <v>#DIV/0!</v>
      </c>
    </row>
    <row r="41" spans="1:11" x14ac:dyDescent="0.4">
      <c r="A41" s="4" t="s">
        <v>44</v>
      </c>
      <c r="B41" s="5">
        <v>0</v>
      </c>
      <c r="C41" s="6">
        <v>0</v>
      </c>
      <c r="D41" s="6" t="e">
        <v>#N/A</v>
      </c>
      <c r="E41" s="6"/>
      <c r="F41" s="6">
        <v>0</v>
      </c>
      <c r="G41" s="7">
        <v>0</v>
      </c>
      <c r="H41" s="6" t="e">
        <v>#N/A</v>
      </c>
      <c r="J41" s="6">
        <v>0</v>
      </c>
      <c r="K41" s="7" t="e">
        <v>#DIV/0!</v>
      </c>
    </row>
    <row r="42" spans="1:11" x14ac:dyDescent="0.4">
      <c r="A42" s="4" t="s">
        <v>45</v>
      </c>
      <c r="B42" s="5">
        <v>0</v>
      </c>
      <c r="C42" s="6">
        <v>0</v>
      </c>
      <c r="D42" s="6" t="e">
        <v>#N/A</v>
      </c>
      <c r="E42" s="6"/>
      <c r="F42" s="6">
        <v>0</v>
      </c>
      <c r="G42" s="7">
        <v>0</v>
      </c>
      <c r="H42" s="6" t="e">
        <v>#N/A</v>
      </c>
      <c r="J42" s="6">
        <v>0</v>
      </c>
      <c r="K42" s="7" t="e">
        <v>#DIV/0!</v>
      </c>
    </row>
    <row r="43" spans="1:11" x14ac:dyDescent="0.4">
      <c r="A43" s="4" t="s">
        <v>46</v>
      </c>
      <c r="B43" s="5">
        <v>0</v>
      </c>
      <c r="C43" s="6">
        <v>0</v>
      </c>
      <c r="D43" s="6" t="e">
        <v>#N/A</v>
      </c>
      <c r="E43" s="6"/>
      <c r="F43" s="6">
        <v>0</v>
      </c>
      <c r="G43" s="7">
        <v>0</v>
      </c>
      <c r="H43" s="6" t="e">
        <v>#N/A</v>
      </c>
      <c r="J43" s="6">
        <v>0</v>
      </c>
      <c r="K43" s="7" t="e">
        <v>#DIV/0!</v>
      </c>
    </row>
    <row r="44" spans="1:11" x14ac:dyDescent="0.4">
      <c r="A44" s="4" t="s">
        <v>47</v>
      </c>
      <c r="B44" s="5">
        <v>0</v>
      </c>
      <c r="C44" s="6">
        <v>0</v>
      </c>
      <c r="D44" s="6" t="e">
        <v>#N/A</v>
      </c>
      <c r="E44" s="6"/>
      <c r="F44" s="6">
        <v>0</v>
      </c>
      <c r="G44" s="7">
        <v>0</v>
      </c>
      <c r="H44" s="6" t="e">
        <v>#N/A</v>
      </c>
      <c r="J44" s="6">
        <v>0</v>
      </c>
      <c r="K44" s="7" t="e">
        <v>#DIV/0!</v>
      </c>
    </row>
    <row r="45" spans="1:11" x14ac:dyDescent="0.4">
      <c r="A45" s="4" t="s">
        <v>48</v>
      </c>
      <c r="B45" s="5">
        <v>0</v>
      </c>
      <c r="C45" s="6">
        <v>0</v>
      </c>
      <c r="D45" s="6" t="e">
        <v>#N/A</v>
      </c>
      <c r="E45" s="6"/>
      <c r="F45" s="6">
        <v>0</v>
      </c>
      <c r="G45" s="7">
        <v>0</v>
      </c>
      <c r="H45" s="6" t="e">
        <v>#N/A</v>
      </c>
      <c r="J45" s="6">
        <v>0</v>
      </c>
      <c r="K45" s="7" t="e">
        <v>#DIV/0!</v>
      </c>
    </row>
    <row r="46" spans="1:11" x14ac:dyDescent="0.4">
      <c r="A46" s="4" t="s">
        <v>49</v>
      </c>
      <c r="B46" s="5">
        <v>0</v>
      </c>
      <c r="C46" s="6">
        <v>0</v>
      </c>
      <c r="D46" s="6" t="e">
        <v>#N/A</v>
      </c>
      <c r="E46" s="6"/>
      <c r="F46" s="6">
        <v>0</v>
      </c>
      <c r="G46" s="7">
        <v>0</v>
      </c>
      <c r="H46" s="6" t="e">
        <v>#N/A</v>
      </c>
      <c r="J46" s="6">
        <v>0</v>
      </c>
      <c r="K46" s="7" t="e">
        <v>#DIV/0!</v>
      </c>
    </row>
    <row r="47" spans="1:11" x14ac:dyDescent="0.4">
      <c r="A47" s="4" t="s">
        <v>51</v>
      </c>
      <c r="B47" s="5">
        <v>0</v>
      </c>
      <c r="C47" s="6">
        <v>0</v>
      </c>
      <c r="D47" s="6" t="e">
        <v>#N/A</v>
      </c>
      <c r="E47" s="6"/>
      <c r="F47" s="6">
        <v>0</v>
      </c>
      <c r="G47" s="7">
        <v>0</v>
      </c>
      <c r="H47" s="6" t="e">
        <v>#N/A</v>
      </c>
      <c r="J47" s="6">
        <v>0</v>
      </c>
      <c r="K47" s="7" t="e">
        <v>#DIV/0!</v>
      </c>
    </row>
    <row r="50" spans="8:10" x14ac:dyDescent="0.4">
      <c r="H50" s="8" t="s">
        <v>66</v>
      </c>
      <c r="I50" s="16">
        <f>SLOPE($D$2:$D$20,$H$2:$H$20)</f>
        <v>0.64132259147364878</v>
      </c>
      <c r="J50"/>
    </row>
    <row r="51" spans="8:10" x14ac:dyDescent="0.4">
      <c r="H51" s="8" t="s">
        <v>67</v>
      </c>
      <c r="I51" s="16">
        <f>INTERCEPT($D$2:$D$20,$H$2:$H$20)</f>
        <v>3.8853642161799282</v>
      </c>
      <c r="J51" s="16">
        <f>CORREL($D$2:$D$20,$H$2:$H$20)</f>
        <v>0.65293268368647972</v>
      </c>
    </row>
    <row r="52" spans="8:10" x14ac:dyDescent="0.4">
      <c r="H52" s="8" t="s">
        <v>65</v>
      </c>
      <c r="I52" s="16">
        <f>J51*SQRT((COUNT($D$2:$D$20)-2)/(1-J51^2))</f>
        <v>3.338716901570868</v>
      </c>
      <c r="J52" s="17" t="s">
        <v>64</v>
      </c>
    </row>
    <row r="53" spans="8:10" x14ac:dyDescent="0.4">
      <c r="H53">
        <f>$I$51+$I$50*I53</f>
        <v>4.5266868076535767</v>
      </c>
      <c r="I53">
        <v>1</v>
      </c>
    </row>
    <row r="54" spans="8:10" x14ac:dyDescent="0.4">
      <c r="H54">
        <f t="shared" ref="H54:H77" si="0">$I$51+$I$50*I54</f>
        <v>5.168009399127226</v>
      </c>
      <c r="I54">
        <f t="shared" ref="I54:I77" si="1">I53+1</f>
        <v>2</v>
      </c>
    </row>
    <row r="55" spans="8:10" x14ac:dyDescent="0.4">
      <c r="H55">
        <f t="shared" si="0"/>
        <v>5.8093319906008745</v>
      </c>
      <c r="I55">
        <f t="shared" si="1"/>
        <v>3</v>
      </c>
    </row>
    <row r="56" spans="8:10" x14ac:dyDescent="0.4">
      <c r="H56">
        <f t="shared" si="0"/>
        <v>6.4506545820745238</v>
      </c>
      <c r="I56">
        <f t="shared" si="1"/>
        <v>4</v>
      </c>
    </row>
    <row r="57" spans="8:10" x14ac:dyDescent="0.4">
      <c r="H57">
        <f t="shared" si="0"/>
        <v>7.0919771735481723</v>
      </c>
      <c r="I57">
        <f t="shared" si="1"/>
        <v>5</v>
      </c>
    </row>
    <row r="58" spans="8:10" x14ac:dyDescent="0.4">
      <c r="H58">
        <f t="shared" si="0"/>
        <v>7.7332997650218207</v>
      </c>
      <c r="I58">
        <f t="shared" si="1"/>
        <v>6</v>
      </c>
    </row>
    <row r="59" spans="8:10" x14ac:dyDescent="0.4">
      <c r="H59">
        <f t="shared" si="0"/>
        <v>8.37462235649547</v>
      </c>
      <c r="I59">
        <f t="shared" si="1"/>
        <v>7</v>
      </c>
    </row>
    <row r="60" spans="8:10" x14ac:dyDescent="0.4">
      <c r="H60">
        <f t="shared" si="0"/>
        <v>9.0159449479691176</v>
      </c>
      <c r="I60">
        <f t="shared" si="1"/>
        <v>8</v>
      </c>
    </row>
    <row r="61" spans="8:10" x14ac:dyDescent="0.4">
      <c r="H61">
        <f t="shared" si="0"/>
        <v>9.6572675394427669</v>
      </c>
      <c r="I61">
        <f t="shared" si="1"/>
        <v>9</v>
      </c>
    </row>
    <row r="62" spans="8:10" x14ac:dyDescent="0.4">
      <c r="H62">
        <f t="shared" si="0"/>
        <v>10.298590130916416</v>
      </c>
      <c r="I62">
        <f t="shared" si="1"/>
        <v>10</v>
      </c>
    </row>
    <row r="63" spans="8:10" x14ac:dyDescent="0.4">
      <c r="H63">
        <f t="shared" si="0"/>
        <v>10.939912722390066</v>
      </c>
      <c r="I63">
        <f t="shared" si="1"/>
        <v>11</v>
      </c>
    </row>
    <row r="64" spans="8:10" x14ac:dyDescent="0.4">
      <c r="H64">
        <f t="shared" si="0"/>
        <v>11.581235313863713</v>
      </c>
      <c r="I64">
        <f t="shared" si="1"/>
        <v>12</v>
      </c>
    </row>
    <row r="65" spans="8:9" x14ac:dyDescent="0.4">
      <c r="H65">
        <f t="shared" si="0"/>
        <v>12.222557905337363</v>
      </c>
      <c r="I65">
        <f t="shared" si="1"/>
        <v>13</v>
      </c>
    </row>
    <row r="66" spans="8:9" x14ac:dyDescent="0.4">
      <c r="H66">
        <f t="shared" si="0"/>
        <v>12.863880496811012</v>
      </c>
      <c r="I66">
        <f t="shared" si="1"/>
        <v>14</v>
      </c>
    </row>
    <row r="67" spans="8:9" x14ac:dyDescent="0.4">
      <c r="H67">
        <f t="shared" si="0"/>
        <v>13.505203088284659</v>
      </c>
      <c r="I67">
        <f t="shared" si="1"/>
        <v>15</v>
      </c>
    </row>
    <row r="68" spans="8:9" x14ac:dyDescent="0.4">
      <c r="H68">
        <f t="shared" si="0"/>
        <v>14.146525679758309</v>
      </c>
      <c r="I68">
        <f t="shared" si="1"/>
        <v>16</v>
      </c>
    </row>
    <row r="69" spans="8:9" x14ac:dyDescent="0.4">
      <c r="H69">
        <f t="shared" si="0"/>
        <v>14.787848271231958</v>
      </c>
      <c r="I69">
        <f t="shared" si="1"/>
        <v>17</v>
      </c>
    </row>
    <row r="70" spans="8:9" x14ac:dyDescent="0.4">
      <c r="H70">
        <f t="shared" si="0"/>
        <v>15.429170862705606</v>
      </c>
      <c r="I70">
        <f t="shared" si="1"/>
        <v>18</v>
      </c>
    </row>
    <row r="71" spans="8:9" x14ac:dyDescent="0.4">
      <c r="H71">
        <f t="shared" si="0"/>
        <v>16.070493454179257</v>
      </c>
      <c r="I71">
        <f t="shared" si="1"/>
        <v>19</v>
      </c>
    </row>
    <row r="72" spans="8:9" x14ac:dyDescent="0.4">
      <c r="H72">
        <f t="shared" si="0"/>
        <v>16.711816045652903</v>
      </c>
      <c r="I72">
        <f t="shared" si="1"/>
        <v>20</v>
      </c>
    </row>
    <row r="73" spans="8:9" x14ac:dyDescent="0.4">
      <c r="H73">
        <f t="shared" si="0"/>
        <v>17.353138637126552</v>
      </c>
      <c r="I73">
        <f t="shared" si="1"/>
        <v>21</v>
      </c>
    </row>
    <row r="74" spans="8:9" x14ac:dyDescent="0.4">
      <c r="H74">
        <f t="shared" si="0"/>
        <v>17.994461228600201</v>
      </c>
      <c r="I74">
        <f t="shared" si="1"/>
        <v>22</v>
      </c>
    </row>
    <row r="75" spans="8:9" x14ac:dyDescent="0.4">
      <c r="H75">
        <f t="shared" si="0"/>
        <v>18.635783820073851</v>
      </c>
      <c r="I75">
        <f t="shared" si="1"/>
        <v>23</v>
      </c>
    </row>
    <row r="76" spans="8:9" x14ac:dyDescent="0.4">
      <c r="H76">
        <f t="shared" si="0"/>
        <v>19.2771064115475</v>
      </c>
      <c r="I76">
        <f t="shared" si="1"/>
        <v>24</v>
      </c>
    </row>
    <row r="77" spans="8:9" x14ac:dyDescent="0.4">
      <c r="H77">
        <f t="shared" si="0"/>
        <v>19.918429003021146</v>
      </c>
      <c r="I77">
        <f t="shared" si="1"/>
        <v>25</v>
      </c>
    </row>
    <row r="78" spans="8:9" x14ac:dyDescent="0.4">
      <c r="H78"/>
      <c r="I78"/>
    </row>
    <row r="79" spans="8:9" x14ac:dyDescent="0.4">
      <c r="H79"/>
      <c r="I79"/>
    </row>
    <row r="80" spans="8:9" x14ac:dyDescent="0.4">
      <c r="H80"/>
      <c r="I80"/>
    </row>
    <row r="81" spans="8:9" x14ac:dyDescent="0.4">
      <c r="H81"/>
      <c r="I81"/>
    </row>
    <row r="82" spans="8:9" x14ac:dyDescent="0.4">
      <c r="H82"/>
      <c r="I82"/>
    </row>
    <row r="83" spans="8:9" x14ac:dyDescent="0.4">
      <c r="H83"/>
      <c r="I83"/>
    </row>
    <row r="84" spans="8:9" x14ac:dyDescent="0.4">
      <c r="H84"/>
      <c r="I84"/>
    </row>
    <row r="85" spans="8:9" x14ac:dyDescent="0.4">
      <c r="H85"/>
      <c r="I85"/>
    </row>
    <row r="86" spans="8:9" x14ac:dyDescent="0.4">
      <c r="H86"/>
      <c r="I86"/>
    </row>
    <row r="87" spans="8:9" x14ac:dyDescent="0.4">
      <c r="H87"/>
      <c r="I87"/>
    </row>
    <row r="88" spans="8:9" x14ac:dyDescent="0.4">
      <c r="H88"/>
      <c r="I88"/>
    </row>
    <row r="89" spans="8:9" x14ac:dyDescent="0.4">
      <c r="H89"/>
      <c r="I89"/>
    </row>
    <row r="90" spans="8:9" x14ac:dyDescent="0.4">
      <c r="H90"/>
      <c r="I90"/>
    </row>
    <row r="91" spans="8:9" x14ac:dyDescent="0.4">
      <c r="H91"/>
      <c r="I91"/>
    </row>
    <row r="92" spans="8:9" x14ac:dyDescent="0.4">
      <c r="H92"/>
      <c r="I92"/>
    </row>
    <row r="93" spans="8:9" x14ac:dyDescent="0.4">
      <c r="H93"/>
      <c r="I93"/>
    </row>
    <row r="94" spans="8:9" x14ac:dyDescent="0.4">
      <c r="H94"/>
      <c r="I94"/>
    </row>
    <row r="95" spans="8:9" x14ac:dyDescent="0.4">
      <c r="H95"/>
      <c r="I95"/>
    </row>
    <row r="96" spans="8:9" x14ac:dyDescent="0.4">
      <c r="H96"/>
      <c r="I96"/>
    </row>
    <row r="97" spans="8:9" x14ac:dyDescent="0.4">
      <c r="H97"/>
      <c r="I97"/>
    </row>
    <row r="98" spans="8:9" x14ac:dyDescent="0.4">
      <c r="H98"/>
      <c r="I98"/>
    </row>
    <row r="99" spans="8:9" x14ac:dyDescent="0.4">
      <c r="H99"/>
      <c r="I99"/>
    </row>
    <row r="100" spans="8:9" x14ac:dyDescent="0.4">
      <c r="H100"/>
      <c r="I100"/>
    </row>
    <row r="101" spans="8:9" x14ac:dyDescent="0.4">
      <c r="H101"/>
      <c r="I101"/>
    </row>
    <row r="102" spans="8:9" x14ac:dyDescent="0.4">
      <c r="H102"/>
      <c r="I102"/>
    </row>
    <row r="103" spans="8:9" x14ac:dyDescent="0.4">
      <c r="H103"/>
      <c r="I103"/>
    </row>
    <row r="104" spans="8:9" x14ac:dyDescent="0.4">
      <c r="H104"/>
      <c r="I104"/>
    </row>
    <row r="105" spans="8:9" x14ac:dyDescent="0.4">
      <c r="H105"/>
      <c r="I105"/>
    </row>
    <row r="106" spans="8:9" x14ac:dyDescent="0.4">
      <c r="H106"/>
      <c r="I106"/>
    </row>
    <row r="107" spans="8:9" x14ac:dyDescent="0.4">
      <c r="H107"/>
      <c r="I107"/>
    </row>
    <row r="108" spans="8:9" x14ac:dyDescent="0.4">
      <c r="H108"/>
      <c r="I108"/>
    </row>
    <row r="109" spans="8:9" x14ac:dyDescent="0.4">
      <c r="H109"/>
      <c r="I109"/>
    </row>
    <row r="110" spans="8:9" x14ac:dyDescent="0.4">
      <c r="H110"/>
      <c r="I110"/>
    </row>
    <row r="111" spans="8:9" x14ac:dyDescent="0.4">
      <c r="H111"/>
      <c r="I111"/>
    </row>
    <row r="112" spans="8:9" x14ac:dyDescent="0.4">
      <c r="H112"/>
      <c r="I112"/>
    </row>
    <row r="113" spans="8:9" x14ac:dyDescent="0.4">
      <c r="H113"/>
      <c r="I113"/>
    </row>
    <row r="114" spans="8:9" x14ac:dyDescent="0.4">
      <c r="H114"/>
      <c r="I114"/>
    </row>
    <row r="115" spans="8:9" x14ac:dyDescent="0.4">
      <c r="H115"/>
      <c r="I115"/>
    </row>
    <row r="116" spans="8:9" x14ac:dyDescent="0.4">
      <c r="H116"/>
      <c r="I116"/>
    </row>
    <row r="117" spans="8:9" x14ac:dyDescent="0.4">
      <c r="H117"/>
      <c r="I117"/>
    </row>
    <row r="118" spans="8:9" x14ac:dyDescent="0.4">
      <c r="H118"/>
      <c r="I118"/>
    </row>
    <row r="119" spans="8:9" x14ac:dyDescent="0.4">
      <c r="H119"/>
      <c r="I119"/>
    </row>
    <row r="120" spans="8:9" x14ac:dyDescent="0.4">
      <c r="H120"/>
      <c r="I120"/>
    </row>
    <row r="121" spans="8:9" x14ac:dyDescent="0.4">
      <c r="H121"/>
      <c r="I121"/>
    </row>
    <row r="122" spans="8:9" x14ac:dyDescent="0.4">
      <c r="H122"/>
      <c r="I122"/>
    </row>
    <row r="123" spans="8:9" x14ac:dyDescent="0.4">
      <c r="H123"/>
      <c r="I123"/>
    </row>
    <row r="124" spans="8:9" x14ac:dyDescent="0.4">
      <c r="H124"/>
      <c r="I124"/>
    </row>
    <row r="125" spans="8:9" x14ac:dyDescent="0.4">
      <c r="H125"/>
      <c r="I125"/>
    </row>
    <row r="126" spans="8:9" x14ac:dyDescent="0.4">
      <c r="H126"/>
      <c r="I126"/>
    </row>
    <row r="127" spans="8:9" x14ac:dyDescent="0.4">
      <c r="H127"/>
      <c r="I127"/>
    </row>
    <row r="128" spans="8:9" x14ac:dyDescent="0.4">
      <c r="H128"/>
      <c r="I128"/>
    </row>
    <row r="129" spans="8:9" x14ac:dyDescent="0.4">
      <c r="H129"/>
      <c r="I129"/>
    </row>
    <row r="130" spans="8:9" x14ac:dyDescent="0.4">
      <c r="H130"/>
      <c r="I130"/>
    </row>
    <row r="131" spans="8:9" x14ac:dyDescent="0.4">
      <c r="H131"/>
      <c r="I131"/>
    </row>
    <row r="132" spans="8:9" x14ac:dyDescent="0.4">
      <c r="H132"/>
      <c r="I132"/>
    </row>
  </sheetData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K23"/>
  <sheetViews>
    <sheetView workbookViewId="0">
      <selection activeCell="D9" sqref="D9"/>
    </sheetView>
  </sheetViews>
  <sheetFormatPr defaultRowHeight="13.15" x14ac:dyDescent="0.4"/>
  <cols>
    <col min="3" max="3" width="13" bestFit="1" customWidth="1"/>
    <col min="4" max="4" width="17.35546875" bestFit="1" customWidth="1"/>
    <col min="7" max="7" width="13" bestFit="1" customWidth="1"/>
    <col min="8" max="8" width="17.35546875" bestFit="1" customWidth="1"/>
    <col min="10" max="10" width="11.5" customWidth="1"/>
    <col min="11" max="11" width="14.640625" customWidth="1"/>
  </cols>
  <sheetData>
    <row r="1" spans="1:11" x14ac:dyDescent="0.4">
      <c r="A1" s="44" t="s">
        <v>0</v>
      </c>
      <c r="B1" s="35" t="s">
        <v>55</v>
      </c>
      <c r="C1" s="36"/>
      <c r="D1" s="37"/>
      <c r="F1" s="35" t="s">
        <v>59</v>
      </c>
      <c r="G1" s="36"/>
      <c r="H1" s="37"/>
      <c r="J1" s="41" t="s">
        <v>62</v>
      </c>
      <c r="K1" s="43" t="s">
        <v>63</v>
      </c>
    </row>
    <row r="2" spans="1:11" x14ac:dyDescent="0.4">
      <c r="A2" s="45"/>
      <c r="B2" s="38" t="s">
        <v>56</v>
      </c>
      <c r="C2" s="39"/>
      <c r="D2" s="40"/>
      <c r="F2" s="38" t="s">
        <v>60</v>
      </c>
      <c r="G2" s="39"/>
      <c r="H2" s="40"/>
      <c r="J2" s="42"/>
      <c r="K2" s="42"/>
    </row>
    <row r="3" spans="1:11" x14ac:dyDescent="0.4">
      <c r="A3" s="45"/>
      <c r="B3" s="9" t="s">
        <v>57</v>
      </c>
      <c r="C3" s="10" t="s">
        <v>5</v>
      </c>
      <c r="D3" s="9" t="s">
        <v>58</v>
      </c>
      <c r="F3" s="9" t="s">
        <v>61</v>
      </c>
      <c r="G3" s="10" t="s">
        <v>5</v>
      </c>
      <c r="H3" s="9" t="s">
        <v>58</v>
      </c>
      <c r="J3" s="42"/>
      <c r="K3" s="42"/>
    </row>
    <row r="4" spans="1:11" x14ac:dyDescent="0.4">
      <c r="A4" s="13" t="str">
        <f>Data_top_panel!A3</f>
        <v>Bolivia</v>
      </c>
      <c r="B4" s="12">
        <f>Data_top_panel!C3</f>
        <v>1985</v>
      </c>
      <c r="C4" s="14">
        <f>Data_top_panel!B3</f>
        <v>117.49639632143845</v>
      </c>
      <c r="D4" s="12">
        <f>Data_top_panel!D3</f>
        <v>12</v>
      </c>
      <c r="F4" s="12">
        <f>Data_top_panel!F3</f>
        <v>1993</v>
      </c>
      <c r="G4" s="11">
        <f>Data_top_panel!G3</f>
        <v>8.5260051641460874E-2</v>
      </c>
      <c r="H4" s="12">
        <f>Data_top_panel!H3</f>
        <v>15</v>
      </c>
      <c r="J4" s="12">
        <f>Data_top_panel!J3</f>
        <v>8</v>
      </c>
      <c r="K4" s="11">
        <f>Data_top_panel!K3</f>
        <v>2.7084474691741429E-2</v>
      </c>
    </row>
    <row r="5" spans="1:11" x14ac:dyDescent="0.4">
      <c r="A5" s="13" t="str">
        <f>Data_top_panel!A4</f>
        <v>Peru</v>
      </c>
      <c r="B5" s="12">
        <f>Data_top_panel!C4</f>
        <v>1990</v>
      </c>
      <c r="C5" s="14">
        <f>Data_top_panel!B4</f>
        <v>74.816636112452628</v>
      </c>
      <c r="D5" s="12">
        <f>Data_top_panel!D4</f>
        <v>12</v>
      </c>
      <c r="F5" s="12">
        <f>Data_top_panel!F4</f>
        <v>1997</v>
      </c>
      <c r="G5" s="11">
        <f>Data_top_panel!G4</f>
        <v>8.5621894895353642E-2</v>
      </c>
      <c r="H5" s="12">
        <f>Data_top_panel!H4</f>
        <v>12</v>
      </c>
      <c r="J5" s="12">
        <f>Data_top_panel!J4</f>
        <v>7</v>
      </c>
      <c r="K5" s="11">
        <f>Data_top_panel!K4</f>
        <v>4.2661582390339833E-2</v>
      </c>
    </row>
    <row r="6" spans="1:11" x14ac:dyDescent="0.4">
      <c r="A6" s="13" t="str">
        <f>Data_top_panel!A5</f>
        <v>Argentina</v>
      </c>
      <c r="B6" s="12">
        <f>Data_top_panel!C5</f>
        <v>1989</v>
      </c>
      <c r="C6" s="14">
        <f>Data_top_panel!B5</f>
        <v>30.798097030531036</v>
      </c>
      <c r="D6" s="12">
        <f>Data_top_panel!D5</f>
        <v>12</v>
      </c>
      <c r="F6" s="12">
        <f>Data_top_panel!F5</f>
        <v>1994</v>
      </c>
      <c r="G6" s="11">
        <f>Data_top_panel!G5</f>
        <v>4.1773472436700008E-2</v>
      </c>
      <c r="H6" s="12">
        <f>Data_top_panel!H5</f>
        <v>8</v>
      </c>
      <c r="J6" s="12">
        <f>Data_top_panel!J5</f>
        <v>5</v>
      </c>
      <c r="K6" s="11">
        <f>Data_top_panel!K5</f>
        <v>4.0899744484737162E-2</v>
      </c>
    </row>
    <row r="7" spans="1:11" x14ac:dyDescent="0.4">
      <c r="A7" s="13" t="str">
        <f>Data_top_panel!A6</f>
        <v>Brazil</v>
      </c>
      <c r="B7" s="12">
        <f>Data_top_panel!C6</f>
        <v>1990</v>
      </c>
      <c r="C7" s="14">
        <f>Data_top_panel!B6</f>
        <v>29.477329297714451</v>
      </c>
      <c r="D7" s="12">
        <f>Data_top_panel!D6</f>
        <v>3</v>
      </c>
      <c r="F7" s="12">
        <f>Data_top_panel!F6</f>
        <v>1997</v>
      </c>
      <c r="G7" s="11">
        <f>Data_top_panel!G6</f>
        <v>6.9267339930490945E-2</v>
      </c>
      <c r="H7" s="12">
        <f>Data_top_panel!H6</f>
        <v>5</v>
      </c>
      <c r="J7" s="12">
        <f>Data_top_panel!J6</f>
        <v>7</v>
      </c>
      <c r="K7" s="11">
        <f>Data_top_panel!K6</f>
        <v>2.1398658308791878E-2</v>
      </c>
    </row>
    <row r="8" spans="1:11" x14ac:dyDescent="0.4">
      <c r="A8" s="13" t="str">
        <f>Data_top_panel!A7</f>
        <v>Bulgaria</v>
      </c>
      <c r="B8" s="12">
        <f>Data_top_panel!C7</f>
        <v>1997</v>
      </c>
      <c r="C8" s="14">
        <f>Data_top_panel!B7</f>
        <v>10.583738516671728</v>
      </c>
      <c r="D8" s="12">
        <f>Data_top_panel!D7</f>
        <v>21</v>
      </c>
      <c r="F8" s="12">
        <f>Data_top_panel!F7</f>
        <v>1999</v>
      </c>
      <c r="G8" s="11">
        <f>Data_top_panel!G7</f>
        <v>2.5730090637980454E-2</v>
      </c>
      <c r="H8" s="12">
        <f>Data_top_panel!H7</f>
        <v>18</v>
      </c>
      <c r="J8" s="12">
        <f>Data_top_panel!J7</f>
        <v>2</v>
      </c>
      <c r="K8" s="11">
        <f>Data_top_panel!K7</f>
        <v>2.4408816135126354E-3</v>
      </c>
    </row>
    <row r="9" spans="1:11" x14ac:dyDescent="0.4">
      <c r="A9" s="13" t="str">
        <f>Data_top_panel!A8</f>
        <v>Chile</v>
      </c>
      <c r="B9" s="12">
        <f>Data_top_panel!C8</f>
        <v>1975</v>
      </c>
      <c r="C9" s="14">
        <f>Data_top_panel!B8</f>
        <v>3.7473538688018979</v>
      </c>
      <c r="D9" s="12"/>
      <c r="F9" s="12">
        <f>Data_top_panel!F8</f>
        <v>1982</v>
      </c>
      <c r="G9" s="11">
        <f>Data_top_panel!G8</f>
        <v>9.9410205261818069E-2</v>
      </c>
      <c r="H9" s="12">
        <f>Data_top_panel!H8</f>
        <v>8</v>
      </c>
      <c r="J9" s="12">
        <f>Data_top_panel!J8</f>
        <v>7</v>
      </c>
      <c r="K9" s="11">
        <f>Data_top_panel!K8</f>
        <v>2.2502076331497988E-2</v>
      </c>
    </row>
    <row r="10" spans="1:11" x14ac:dyDescent="0.4">
      <c r="A10" s="13" t="str">
        <f>Data_top_panel!A9</f>
        <v>Israel</v>
      </c>
      <c r="B10" s="12">
        <f>Data_top_panel!C9</f>
        <v>1984</v>
      </c>
      <c r="C10" s="14">
        <f>Data_top_panel!B9</f>
        <v>3.738205135488911</v>
      </c>
      <c r="D10" s="12">
        <f>Data_top_panel!D9</f>
        <v>16</v>
      </c>
      <c r="F10" s="12">
        <f>Data_top_panel!F9</f>
        <v>1997</v>
      </c>
      <c r="G10" s="11">
        <f>Data_top_panel!G9</f>
        <v>9.0010371447199616E-2</v>
      </c>
      <c r="H10" s="12">
        <f>Data_top_panel!H9</f>
        <v>8</v>
      </c>
      <c r="J10" s="12">
        <f>Data_top_panel!J9</f>
        <v>13</v>
      </c>
      <c r="K10" s="11">
        <f>Data_top_panel!K9</f>
        <v>4.8803643547255346E-2</v>
      </c>
    </row>
    <row r="11" spans="1:11" x14ac:dyDescent="0.4">
      <c r="A11" s="13" t="str">
        <f>Data_top_panel!A10</f>
        <v>Uganda</v>
      </c>
      <c r="B11" s="12">
        <f>Data_top_panel!C10</f>
        <v>1987</v>
      </c>
      <c r="C11" s="14">
        <f>Data_top_panel!B10</f>
        <v>2.0002602133749692</v>
      </c>
      <c r="D11" s="12">
        <f>Data_top_panel!D10</f>
        <v>4</v>
      </c>
      <c r="F11" s="12">
        <f>Data_top_panel!F10</f>
        <v>1993</v>
      </c>
      <c r="G11" s="11">
        <f>Data_top_panel!G10</f>
        <v>6.0767888307155848E-2</v>
      </c>
      <c r="H11" s="12">
        <f>Data_top_panel!H10</f>
        <v>12</v>
      </c>
      <c r="J11" s="12">
        <f>Data_top_panel!J10</f>
        <v>6</v>
      </c>
      <c r="K11" s="11">
        <f>Data_top_panel!K10</f>
        <v>6.2529630870487796E-2</v>
      </c>
    </row>
    <row r="12" spans="1:11" x14ac:dyDescent="0.4">
      <c r="A12" s="13" t="str">
        <f>Data_top_panel!A11</f>
        <v>Mexico</v>
      </c>
      <c r="B12" s="12">
        <f>Data_top_panel!C11</f>
        <v>1987</v>
      </c>
      <c r="C12" s="14">
        <f>Data_top_panel!B11</f>
        <v>1.31826675095602</v>
      </c>
      <c r="D12" s="12">
        <f>Data_top_panel!D11</f>
        <v>11</v>
      </c>
      <c r="F12" s="12">
        <f>Data_top_panel!F11</f>
        <v>1993</v>
      </c>
      <c r="G12" s="11">
        <f>Data_top_panel!G11</f>
        <v>9.7515305553436293E-2</v>
      </c>
      <c r="H12" s="12">
        <f>Data_top_panel!H11</f>
        <v>6</v>
      </c>
      <c r="J12" s="12">
        <f>Data_top_panel!J11</f>
        <v>6</v>
      </c>
      <c r="K12" s="11">
        <f>Data_top_panel!K11</f>
        <v>3.1557406857836728E-2</v>
      </c>
    </row>
    <row r="13" spans="1:11" x14ac:dyDescent="0.4">
      <c r="A13" s="13" t="str">
        <f>Data_top_panel!A12</f>
        <v>Uruguay</v>
      </c>
      <c r="B13" s="12">
        <f>Data_top_panel!C12</f>
        <v>1990</v>
      </c>
      <c r="C13" s="14">
        <f>Data_top_panel!B12</f>
        <v>1.1252590557302182</v>
      </c>
      <c r="D13" s="12">
        <f>Data_top_panel!D12</f>
        <v>14</v>
      </c>
      <c r="F13" s="12">
        <f>Data_top_panel!F12</f>
        <v>1999</v>
      </c>
      <c r="G13" s="11">
        <f>Data_top_panel!G12</f>
        <v>5.658688039279091E-2</v>
      </c>
      <c r="H13" s="12">
        <f>Data_top_panel!H12</f>
        <v>20</v>
      </c>
      <c r="J13" s="12">
        <f>Data_top_panel!J12</f>
        <v>9</v>
      </c>
      <c r="K13" s="11">
        <f>Data_top_panel!K12</f>
        <v>3.2815176588372172E-2</v>
      </c>
    </row>
    <row r="14" spans="1:11" x14ac:dyDescent="0.4">
      <c r="A14" s="13" t="str">
        <f>Data_top_panel!A13</f>
        <v>Costa Rica</v>
      </c>
      <c r="B14" s="12">
        <f>Data_top_panel!C13</f>
        <v>1982</v>
      </c>
      <c r="C14" s="14">
        <f>Data_top_panel!B13</f>
        <v>0.9012271330453524</v>
      </c>
      <c r="D14" s="12">
        <f>Data_top_panel!D13</f>
        <v>10</v>
      </c>
      <c r="F14" s="12">
        <f>Data_top_panel!F13</f>
        <v>1993</v>
      </c>
      <c r="G14" s="11">
        <f>Data_top_panel!G13</f>
        <v>9.7814464419835809E-2</v>
      </c>
      <c r="H14" s="12">
        <f>Data_top_panel!H13</f>
        <v>8</v>
      </c>
      <c r="J14" s="12">
        <f>Data_top_panel!J13</f>
        <v>11</v>
      </c>
      <c r="K14" s="11">
        <f>Data_top_panel!K13</f>
        <v>3.7250904630665528E-2</v>
      </c>
    </row>
    <row r="15" spans="1:11" x14ac:dyDescent="0.4">
      <c r="A15" s="13" t="str">
        <f>Data_top_panel!A14</f>
        <v>Nigeria</v>
      </c>
      <c r="B15" s="12">
        <f>Data_top_panel!C14</f>
        <v>1995</v>
      </c>
      <c r="C15" s="14">
        <f>Data_top_panel!B14</f>
        <v>0.72811518509369499</v>
      </c>
      <c r="D15" s="12">
        <f>Data_top_panel!D14</f>
        <v>11</v>
      </c>
      <c r="F15" s="12">
        <f>Data_top_panel!F14</f>
        <v>1997</v>
      </c>
      <c r="G15" s="11">
        <f>Data_top_panel!G14</f>
        <v>8.210242349195071E-2</v>
      </c>
      <c r="H15" s="12">
        <f>Data_top_panel!H14</f>
        <v>10</v>
      </c>
      <c r="J15" s="12">
        <f>Data_top_panel!J14</f>
        <v>2</v>
      </c>
      <c r="K15" s="11">
        <f>Data_top_panel!K14</f>
        <v>3.9493827765723723E-2</v>
      </c>
    </row>
    <row r="16" spans="1:11" x14ac:dyDescent="0.4">
      <c r="A16" s="13" t="str">
        <f>Data_top_panel!A15</f>
        <v>Indonesia</v>
      </c>
      <c r="B16" s="12">
        <f>Data_top_panel!C15</f>
        <v>1998</v>
      </c>
      <c r="C16" s="14">
        <f>Data_top_panel!B15</f>
        <v>0.57643869018340321</v>
      </c>
      <c r="D16" s="12">
        <f>Data_top_panel!D15</f>
        <v>13</v>
      </c>
      <c r="F16" s="12">
        <f>Data_top_panel!F15</f>
        <v>2000</v>
      </c>
      <c r="G16" s="11">
        <f>Data_top_panel!G15</f>
        <v>3.7200240054590238E-2</v>
      </c>
      <c r="H16" s="12">
        <f>Data_top_panel!H15</f>
        <v>14</v>
      </c>
      <c r="J16" s="12">
        <f>Data_top_panel!J15</f>
        <v>2</v>
      </c>
      <c r="K16" s="11">
        <f>Data_top_panel!K15</f>
        <v>-2.4798321956740949E-2</v>
      </c>
    </row>
    <row r="17" spans="1:11" x14ac:dyDescent="0.4">
      <c r="A17" s="13" t="str">
        <f>Data_top_panel!A16</f>
        <v>Dominican Rep.</v>
      </c>
      <c r="B17" s="12">
        <f>Data_top_panel!C16</f>
        <v>1990</v>
      </c>
      <c r="C17" s="14">
        <f>Data_top_panel!B16</f>
        <v>0.50462479237852775</v>
      </c>
      <c r="D17" s="12">
        <f>Data_top_panel!D16</f>
        <v>7</v>
      </c>
      <c r="F17" s="12">
        <f>Data_top_panel!F16</f>
        <v>1992</v>
      </c>
      <c r="G17" s="11">
        <f>Data_top_panel!G16</f>
        <v>4.259026388933998E-2</v>
      </c>
      <c r="H17" s="12">
        <f>Data_top_panel!H16</f>
        <v>6</v>
      </c>
      <c r="J17" s="12">
        <f>Data_top_panel!J16</f>
        <v>2</v>
      </c>
      <c r="K17" s="11">
        <f>Data_top_panel!K16</f>
        <v>1.1617064509468268E-2</v>
      </c>
    </row>
    <row r="18" spans="1:11" x14ac:dyDescent="0.4">
      <c r="A18" s="13" t="str">
        <f>Data_top_panel!A17</f>
        <v>Philippines</v>
      </c>
      <c r="B18" s="12">
        <f>Data_top_panel!C17</f>
        <v>1984</v>
      </c>
      <c r="C18" s="14">
        <f>Data_top_panel!B17</f>
        <v>0.46673189823874534</v>
      </c>
      <c r="D18" s="12">
        <f>Data_top_panel!D17</f>
        <v>11</v>
      </c>
      <c r="F18" s="12">
        <f>Data_top_panel!F17</f>
        <v>1986</v>
      </c>
      <c r="G18" s="11">
        <f>Data_top_panel!G17</f>
        <v>-3.2485110990789949E-3</v>
      </c>
      <c r="H18" s="12">
        <f>Data_top_panel!H17</f>
        <v>12</v>
      </c>
      <c r="J18" s="12">
        <f>Data_top_panel!J17</f>
        <v>2</v>
      </c>
      <c r="K18" s="11">
        <f>Data_top_panel!K17</f>
        <v>-3.7378367859324212E-2</v>
      </c>
    </row>
    <row r="19" spans="1:11" x14ac:dyDescent="0.4">
      <c r="A19" s="13" t="str">
        <f>Data_top_panel!A18</f>
        <v>Kenya</v>
      </c>
      <c r="B19" s="12">
        <f>Data_top_panel!C18</f>
        <v>1993</v>
      </c>
      <c r="C19" s="14">
        <f>Data_top_panel!B18</f>
        <v>0.45978881303621566</v>
      </c>
      <c r="D19" s="12">
        <f>Data_top_panel!D18</f>
        <v>10</v>
      </c>
      <c r="F19" s="12">
        <f>Data_top_panel!F18</f>
        <v>1995</v>
      </c>
      <c r="G19" s="11">
        <f>Data_top_panel!G18</f>
        <v>1.5543281605500796E-2</v>
      </c>
      <c r="H19" s="12">
        <f>Data_top_panel!H18</f>
        <v>10</v>
      </c>
      <c r="J19" s="12">
        <f>Data_top_panel!J18</f>
        <v>2</v>
      </c>
      <c r="K19" s="11">
        <f>Data_top_panel!K18</f>
        <v>2.4928955537620919E-2</v>
      </c>
    </row>
    <row r="20" spans="1:11" x14ac:dyDescent="0.4">
      <c r="A20" s="13" t="str">
        <f>Data_top_panel!A19</f>
        <v>Mauritius</v>
      </c>
      <c r="B20" s="12">
        <f>Data_top_panel!C19</f>
        <v>1980</v>
      </c>
      <c r="C20" s="14">
        <f>Data_top_panel!B19</f>
        <v>0.41999514386570197</v>
      </c>
      <c r="D20" s="12">
        <f>Data_top_panel!D19</f>
        <v>5</v>
      </c>
      <c r="F20" s="12">
        <f>Data_top_panel!F19</f>
        <v>1983</v>
      </c>
      <c r="G20" s="11">
        <f>Data_top_panel!G19</f>
        <v>5.5894980184390972E-2</v>
      </c>
      <c r="H20" s="12">
        <f>Data_top_panel!H19</f>
        <v>6</v>
      </c>
      <c r="J20" s="12">
        <f>Data_top_panel!J19</f>
        <v>3</v>
      </c>
      <c r="K20" s="11">
        <f>Data_top_panel!K19</f>
        <v>3.8692512079710861E-2</v>
      </c>
    </row>
    <row r="21" spans="1:11" x14ac:dyDescent="0.4">
      <c r="A21" s="13" t="str">
        <f>Data_top_panel!A20</f>
        <v>Guatemala</v>
      </c>
      <c r="B21" s="12">
        <f>Data_top_panel!C20</f>
        <v>1990</v>
      </c>
      <c r="C21" s="14">
        <f>Data_top_panel!B20</f>
        <v>0.41221867138097457</v>
      </c>
      <c r="D21" s="12">
        <f>Data_top_panel!D20</f>
        <v>5</v>
      </c>
      <c r="F21" s="12">
        <f>Data_top_panel!F20</f>
        <v>1995</v>
      </c>
      <c r="G21" s="11">
        <f>Data_top_panel!G20</f>
        <v>8.4114131227056882E-2</v>
      </c>
      <c r="H21" s="12">
        <f>Data_top_panel!H20</f>
        <v>3</v>
      </c>
      <c r="J21" s="12">
        <f>Data_top_panel!J20</f>
        <v>5</v>
      </c>
      <c r="K21" s="11">
        <f>Data_top_panel!K20</f>
        <v>4.0849547341446954E-2</v>
      </c>
    </row>
    <row r="23" spans="1:11" x14ac:dyDescent="0.4">
      <c r="A23" s="8"/>
    </row>
  </sheetData>
  <mergeCells count="7">
    <mergeCell ref="F1:H1"/>
    <mergeCell ref="F2:H2"/>
    <mergeCell ref="J1:J3"/>
    <mergeCell ref="K1:K3"/>
    <mergeCell ref="A1:A3"/>
    <mergeCell ref="B1:D1"/>
    <mergeCell ref="B2:D2"/>
  </mergeCells>
  <phoneticPr fontId="2" type="noConversion"/>
  <printOptions horizontalCentered="1" verticalCentered="1"/>
  <pageMargins left="0" right="0" top="0.7" bottom="0" header="0.3" footer="0"/>
  <pageSetup orientation="landscape" horizontalDpi="300" verticalDpi="300" r:id="rId1"/>
  <headerFooter alignWithMargins="0">
    <oddHeader>&amp;L&amp;"Times New Roman,Bold"Disinflation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  <pageSetUpPr fitToPage="1"/>
  </sheetPr>
  <dimension ref="Q105:R131"/>
  <sheetViews>
    <sheetView showGridLines="0" showRowColHeaders="0" workbookViewId="0">
      <selection activeCell="Q124" sqref="Q124"/>
    </sheetView>
  </sheetViews>
  <sheetFormatPr defaultColWidth="1" defaultRowHeight="3" customHeight="1" x14ac:dyDescent="0.4"/>
  <cols>
    <col min="1" max="16" width="1" style="15"/>
    <col min="17" max="17" width="7.85546875" style="15" customWidth="1"/>
    <col min="18" max="16384" width="1" style="15"/>
  </cols>
  <sheetData>
    <row r="105" spans="18:18" ht="3" customHeight="1" x14ac:dyDescent="0.4">
      <c r="R105" s="18" t="s">
        <v>68</v>
      </c>
    </row>
    <row r="107" spans="18:18" ht="3" customHeight="1" x14ac:dyDescent="0.4">
      <c r="R107" s="18" t="s">
        <v>68</v>
      </c>
    </row>
    <row r="124" spans="17:17" ht="12.75" customHeight="1" x14ac:dyDescent="0.4">
      <c r="Q124" s="19" t="s">
        <v>69</v>
      </c>
    </row>
    <row r="128" spans="17:17" ht="12.75" customHeight="1" x14ac:dyDescent="0.4">
      <c r="Q128" s="18" t="s">
        <v>70</v>
      </c>
    </row>
    <row r="131" spans="17:17" ht="12.75" customHeight="1" x14ac:dyDescent="0.4">
      <c r="Q131" s="18" t="s">
        <v>71</v>
      </c>
    </row>
  </sheetData>
  <phoneticPr fontId="2" type="noConversion"/>
  <pageMargins left="1" right="0.75" top="1.35" bottom="0.25" header="0.6" footer="0.25"/>
  <pageSetup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21"/>
  <sheetViews>
    <sheetView tabSelected="1" workbookViewId="0">
      <selection activeCell="C14" sqref="C14"/>
    </sheetView>
  </sheetViews>
  <sheetFormatPr defaultRowHeight="13.15" x14ac:dyDescent="0.4"/>
  <sheetData>
    <row r="1" spans="1:58" ht="13.5" thickBot="1" x14ac:dyDescent="0.4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</row>
    <row r="2" spans="1:58" ht="15.75" thickTop="1" x14ac:dyDescent="0.45">
      <c r="A2" s="20"/>
      <c r="B2" s="22" t="s">
        <v>72</v>
      </c>
      <c r="C2" s="23"/>
      <c r="D2" s="23"/>
      <c r="E2" s="23"/>
      <c r="F2" s="23"/>
      <c r="G2" s="23"/>
      <c r="H2" s="24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</row>
    <row r="3" spans="1:58" ht="15.4" x14ac:dyDescent="0.45">
      <c r="A3" s="20"/>
      <c r="B3" s="25" t="s">
        <v>73</v>
      </c>
      <c r="C3" s="26"/>
      <c r="D3" s="26"/>
      <c r="E3" s="26"/>
      <c r="F3" s="26"/>
      <c r="G3" s="26"/>
      <c r="H3" s="27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</row>
    <row r="4" spans="1:58" ht="15.4" x14ac:dyDescent="0.45">
      <c r="A4" s="20"/>
      <c r="B4" s="28" t="s">
        <v>74</v>
      </c>
      <c r="C4" s="26"/>
      <c r="D4" s="26"/>
      <c r="E4" s="26"/>
      <c r="F4" s="26"/>
      <c r="G4" s="26"/>
      <c r="H4" s="27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</row>
    <row r="5" spans="1:58" ht="15.4" x14ac:dyDescent="0.45">
      <c r="A5" s="20"/>
      <c r="B5" s="25" t="s">
        <v>75</v>
      </c>
      <c r="C5" s="26"/>
      <c r="D5" s="26"/>
      <c r="E5" s="26"/>
      <c r="F5" s="26"/>
      <c r="G5" s="26"/>
      <c r="H5" s="27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</row>
    <row r="6" spans="1:58" ht="15.75" thickBot="1" x14ac:dyDescent="0.5">
      <c r="A6" s="20"/>
      <c r="B6" s="29"/>
      <c r="C6" s="30"/>
      <c r="D6" s="30"/>
      <c r="E6" s="30"/>
      <c r="F6" s="30"/>
      <c r="G6" s="30"/>
      <c r="H6" s="31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</row>
    <row r="7" spans="1:58" ht="13.5" thickTop="1" x14ac:dyDescent="0.4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</row>
    <row r="8" spans="1:58" x14ac:dyDescent="0.4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58" ht="15.4" x14ac:dyDescent="0.45">
      <c r="A9" s="20"/>
      <c r="B9" s="32" t="s">
        <v>76</v>
      </c>
      <c r="C9" s="20"/>
      <c r="D9" s="20"/>
      <c r="E9" s="20"/>
      <c r="F9" s="20"/>
      <c r="G9" s="20"/>
      <c r="H9" s="33" t="s">
        <v>77</v>
      </c>
      <c r="I9" s="20"/>
      <c r="K9" s="20"/>
      <c r="L9" s="20"/>
      <c r="M9" s="33" t="s">
        <v>78</v>
      </c>
      <c r="N9" s="20"/>
      <c r="O9" s="20"/>
      <c r="P9" s="20"/>
      <c r="Q9" s="20"/>
      <c r="R9" s="20"/>
      <c r="S9" s="34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</row>
    <row r="10" spans="1:58" x14ac:dyDescent="0.4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</row>
    <row r="11" spans="1:58" x14ac:dyDescent="0.4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</row>
    <row r="12" spans="1:58" x14ac:dyDescent="0.4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</row>
    <row r="13" spans="1:58" x14ac:dyDescent="0.4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</row>
    <row r="14" spans="1:58" x14ac:dyDescent="0.4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</row>
    <row r="15" spans="1:58" x14ac:dyDescent="0.4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</row>
    <row r="16" spans="1:58" x14ac:dyDescent="0.4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</row>
    <row r="17" spans="1:58" x14ac:dyDescent="0.4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</row>
    <row r="18" spans="1:58" x14ac:dyDescent="0.4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</row>
    <row r="19" spans="1:58" x14ac:dyDescent="0.4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</row>
    <row r="20" spans="1:58" x14ac:dyDescent="0.4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</row>
    <row r="21" spans="1:58" x14ac:dyDescent="0.4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</row>
    <row r="22" spans="1:58" x14ac:dyDescent="0.4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</row>
    <row r="23" spans="1:58" x14ac:dyDescent="0.4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</row>
    <row r="24" spans="1:58" x14ac:dyDescent="0.4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</row>
    <row r="25" spans="1:58" x14ac:dyDescent="0.4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</row>
    <row r="26" spans="1:58" x14ac:dyDescent="0.4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</row>
    <row r="27" spans="1:58" x14ac:dyDescent="0.4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</row>
    <row r="28" spans="1:58" x14ac:dyDescent="0.4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</row>
    <row r="29" spans="1:58" x14ac:dyDescent="0.4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</row>
    <row r="30" spans="1:58" x14ac:dyDescent="0.4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</row>
    <row r="31" spans="1:58" x14ac:dyDescent="0.4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</row>
    <row r="32" spans="1:58" x14ac:dyDescent="0.4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</row>
    <row r="33" spans="1:58" x14ac:dyDescent="0.4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</row>
    <row r="34" spans="1:58" x14ac:dyDescent="0.4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</row>
    <row r="35" spans="1:58" x14ac:dyDescent="0.4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</row>
    <row r="36" spans="1:58" x14ac:dyDescent="0.4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</row>
    <row r="37" spans="1:58" x14ac:dyDescent="0.4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</row>
    <row r="38" spans="1:58" x14ac:dyDescent="0.4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</row>
    <row r="39" spans="1:58" x14ac:dyDescent="0.4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</row>
    <row r="40" spans="1:58" x14ac:dyDescent="0.4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</row>
    <row r="41" spans="1:58" x14ac:dyDescent="0.4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</row>
    <row r="42" spans="1:58" x14ac:dyDescent="0.4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</row>
    <row r="43" spans="1:58" x14ac:dyDescent="0.4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</row>
    <row r="44" spans="1:58" x14ac:dyDescent="0.4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</row>
    <row r="45" spans="1:58" x14ac:dyDescent="0.4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</row>
    <row r="46" spans="1:58" x14ac:dyDescent="0.4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</row>
    <row r="47" spans="1:58" x14ac:dyDescent="0.4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</row>
    <row r="48" spans="1:58" x14ac:dyDescent="0.4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</row>
    <row r="49" spans="1:58" x14ac:dyDescent="0.4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</row>
    <row r="50" spans="1:58" x14ac:dyDescent="0.4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</row>
    <row r="51" spans="1:58" x14ac:dyDescent="0.4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</row>
    <row r="52" spans="1:58" x14ac:dyDescent="0.4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</row>
    <row r="53" spans="1:58" x14ac:dyDescent="0.4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</row>
    <row r="54" spans="1:58" x14ac:dyDescent="0.4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</row>
    <row r="55" spans="1:58" x14ac:dyDescent="0.4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</row>
    <row r="56" spans="1:58" x14ac:dyDescent="0.4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</row>
    <row r="57" spans="1:58" x14ac:dyDescent="0.4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</row>
    <row r="58" spans="1:58" x14ac:dyDescent="0.4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</row>
    <row r="59" spans="1:58" x14ac:dyDescent="0.4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</row>
    <row r="60" spans="1:58" x14ac:dyDescent="0.4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</row>
    <row r="61" spans="1:58" x14ac:dyDescent="0.4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</row>
    <row r="62" spans="1:58" x14ac:dyDescent="0.4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</row>
    <row r="63" spans="1:58" x14ac:dyDescent="0.4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</row>
    <row r="64" spans="1:58" x14ac:dyDescent="0.4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</row>
    <row r="65" spans="1:58" x14ac:dyDescent="0.4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</row>
    <row r="66" spans="1:58" x14ac:dyDescent="0.4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</row>
    <row r="67" spans="1:58" x14ac:dyDescent="0.4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</row>
    <row r="68" spans="1:58" x14ac:dyDescent="0.4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</row>
    <row r="69" spans="1:58" x14ac:dyDescent="0.4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</row>
    <row r="70" spans="1:58" x14ac:dyDescent="0.4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</row>
    <row r="71" spans="1:58" x14ac:dyDescent="0.4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</row>
    <row r="72" spans="1:58" x14ac:dyDescent="0.4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</row>
    <row r="73" spans="1:58" x14ac:dyDescent="0.4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</row>
    <row r="74" spans="1:58" x14ac:dyDescent="0.4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</row>
    <row r="75" spans="1:58" x14ac:dyDescent="0.4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</row>
    <row r="76" spans="1:58" x14ac:dyDescent="0.4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</row>
    <row r="77" spans="1:58" x14ac:dyDescent="0.4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</row>
    <row r="78" spans="1:58" x14ac:dyDescent="0.4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</row>
    <row r="79" spans="1:58" x14ac:dyDescent="0.4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</row>
    <row r="80" spans="1:58" x14ac:dyDescent="0.4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</row>
    <row r="81" spans="1:58" x14ac:dyDescent="0.4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</row>
    <row r="82" spans="1:58" x14ac:dyDescent="0.4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</row>
    <row r="83" spans="1:58" x14ac:dyDescent="0.4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</row>
    <row r="84" spans="1:58" x14ac:dyDescent="0.4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</row>
    <row r="85" spans="1:58" x14ac:dyDescent="0.4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</row>
    <row r="86" spans="1:58" x14ac:dyDescent="0.4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</row>
    <row r="87" spans="1:58" x14ac:dyDescent="0.4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</row>
    <row r="88" spans="1:58" x14ac:dyDescent="0.4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</row>
    <row r="89" spans="1:58" x14ac:dyDescent="0.4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</row>
    <row r="90" spans="1:58" x14ac:dyDescent="0.4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</row>
    <row r="91" spans="1:58" x14ac:dyDescent="0.4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</row>
    <row r="92" spans="1:58" x14ac:dyDescent="0.4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</row>
    <row r="93" spans="1:58" x14ac:dyDescent="0.4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</row>
    <row r="94" spans="1:58" x14ac:dyDescent="0.4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</row>
    <row r="95" spans="1:58" x14ac:dyDescent="0.4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</row>
    <row r="96" spans="1:58" x14ac:dyDescent="0.4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</row>
    <row r="97" spans="1:58" x14ac:dyDescent="0.4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</row>
    <row r="98" spans="1:58" x14ac:dyDescent="0.4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</row>
    <row r="99" spans="1:58" x14ac:dyDescent="0.4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</row>
    <row r="100" spans="1:58" x14ac:dyDescent="0.4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</row>
    <row r="101" spans="1:58" x14ac:dyDescent="0.4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</row>
    <row r="102" spans="1:58" x14ac:dyDescent="0.4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</row>
    <row r="103" spans="1:58" x14ac:dyDescent="0.4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</row>
    <row r="104" spans="1:58" x14ac:dyDescent="0.4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</row>
    <row r="105" spans="1:58" x14ac:dyDescent="0.4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</row>
    <row r="106" spans="1:58" x14ac:dyDescent="0.4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</row>
    <row r="107" spans="1:58" x14ac:dyDescent="0.4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</row>
    <row r="108" spans="1:58" x14ac:dyDescent="0.4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</row>
    <row r="109" spans="1:58" x14ac:dyDescent="0.4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</row>
    <row r="110" spans="1:58" x14ac:dyDescent="0.4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</row>
    <row r="111" spans="1:58" x14ac:dyDescent="0.4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</row>
    <row r="112" spans="1:58" x14ac:dyDescent="0.4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</row>
    <row r="113" spans="1:58" x14ac:dyDescent="0.4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</row>
    <row r="114" spans="1:58" x14ac:dyDescent="0.4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</row>
    <row r="115" spans="1:58" x14ac:dyDescent="0.4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</row>
    <row r="116" spans="1:58" x14ac:dyDescent="0.4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</row>
    <row r="117" spans="1:58" x14ac:dyDescent="0.4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</row>
    <row r="118" spans="1:58" x14ac:dyDescent="0.4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</row>
    <row r="119" spans="1:58" x14ac:dyDescent="0.4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</row>
    <row r="120" spans="1:58" x14ac:dyDescent="0.4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</row>
    <row r="121" spans="1:58" x14ac:dyDescent="0.4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</row>
    <row r="122" spans="1:58" x14ac:dyDescent="0.4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</row>
    <row r="123" spans="1:58" x14ac:dyDescent="0.4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</row>
    <row r="124" spans="1:58" x14ac:dyDescent="0.4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</row>
    <row r="125" spans="1:58" x14ac:dyDescent="0.4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</row>
    <row r="126" spans="1:58" x14ac:dyDescent="0.4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</row>
    <row r="127" spans="1:58" x14ac:dyDescent="0.4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</row>
    <row r="128" spans="1:58" x14ac:dyDescent="0.4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</row>
    <row r="129" spans="1:58" x14ac:dyDescent="0.4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</row>
    <row r="130" spans="1:58" x14ac:dyDescent="0.4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</row>
    <row r="131" spans="1:58" x14ac:dyDescent="0.4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</row>
    <row r="132" spans="1:58" x14ac:dyDescent="0.4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</row>
    <row r="133" spans="1:58" x14ac:dyDescent="0.4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</row>
    <row r="134" spans="1:58" x14ac:dyDescent="0.4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</row>
    <row r="135" spans="1:58" x14ac:dyDescent="0.4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</row>
    <row r="136" spans="1:58" x14ac:dyDescent="0.4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</row>
    <row r="137" spans="1:58" x14ac:dyDescent="0.4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</row>
    <row r="138" spans="1:58" x14ac:dyDescent="0.4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</row>
    <row r="139" spans="1:58" x14ac:dyDescent="0.4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</row>
    <row r="140" spans="1:58" x14ac:dyDescent="0.4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</row>
    <row r="141" spans="1:58" x14ac:dyDescent="0.4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</row>
    <row r="142" spans="1:58" x14ac:dyDescent="0.4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</row>
    <row r="143" spans="1:58" x14ac:dyDescent="0.4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</row>
    <row r="144" spans="1:58" x14ac:dyDescent="0.4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</row>
    <row r="145" spans="1:58" x14ac:dyDescent="0.4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</row>
    <row r="146" spans="1:58" x14ac:dyDescent="0.4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</row>
    <row r="147" spans="1:58" x14ac:dyDescent="0.4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</row>
    <row r="148" spans="1:58" x14ac:dyDescent="0.4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</row>
    <row r="149" spans="1:58" x14ac:dyDescent="0.4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</row>
    <row r="150" spans="1:58" x14ac:dyDescent="0.4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</row>
    <row r="151" spans="1:58" x14ac:dyDescent="0.4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</row>
    <row r="152" spans="1:58" x14ac:dyDescent="0.4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</row>
    <row r="153" spans="1:58" x14ac:dyDescent="0.4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</row>
    <row r="154" spans="1:58" x14ac:dyDescent="0.4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</row>
    <row r="155" spans="1:58" x14ac:dyDescent="0.4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</row>
    <row r="156" spans="1:58" x14ac:dyDescent="0.4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</row>
    <row r="157" spans="1:58" x14ac:dyDescent="0.4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</row>
    <row r="158" spans="1:58" x14ac:dyDescent="0.4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</row>
    <row r="159" spans="1:58" x14ac:dyDescent="0.4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</row>
    <row r="160" spans="1:58" x14ac:dyDescent="0.4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</row>
    <row r="161" spans="1:58" x14ac:dyDescent="0.4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</row>
    <row r="162" spans="1:58" x14ac:dyDescent="0.4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</row>
    <row r="163" spans="1:58" x14ac:dyDescent="0.4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</row>
    <row r="164" spans="1:58" x14ac:dyDescent="0.4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</row>
    <row r="165" spans="1:58" x14ac:dyDescent="0.4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</row>
    <row r="166" spans="1:58" x14ac:dyDescent="0.4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</row>
    <row r="167" spans="1:58" x14ac:dyDescent="0.4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</row>
    <row r="168" spans="1:58" x14ac:dyDescent="0.4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</row>
    <row r="169" spans="1:58" x14ac:dyDescent="0.4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</row>
    <row r="170" spans="1:58" x14ac:dyDescent="0.4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</row>
    <row r="171" spans="1:58" x14ac:dyDescent="0.4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</row>
    <row r="172" spans="1:58" x14ac:dyDescent="0.4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</row>
    <row r="173" spans="1:58" x14ac:dyDescent="0.4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</row>
    <row r="174" spans="1:58" x14ac:dyDescent="0.4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</row>
    <row r="175" spans="1:58" x14ac:dyDescent="0.4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</row>
    <row r="176" spans="1:58" x14ac:dyDescent="0.4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</row>
    <row r="177" spans="1:58" x14ac:dyDescent="0.4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</row>
    <row r="178" spans="1:58" x14ac:dyDescent="0.4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</row>
    <row r="179" spans="1:58" x14ac:dyDescent="0.4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</row>
    <row r="180" spans="1:58" x14ac:dyDescent="0.4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</row>
    <row r="181" spans="1:58" x14ac:dyDescent="0.4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</row>
    <row r="182" spans="1:58" x14ac:dyDescent="0.4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</row>
    <row r="183" spans="1:58" x14ac:dyDescent="0.4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</row>
    <row r="184" spans="1:58" x14ac:dyDescent="0.4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</row>
    <row r="185" spans="1:58" x14ac:dyDescent="0.4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</row>
    <row r="186" spans="1:58" x14ac:dyDescent="0.4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</row>
    <row r="187" spans="1:58" x14ac:dyDescent="0.4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</row>
    <row r="188" spans="1:58" x14ac:dyDescent="0.4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</row>
    <row r="189" spans="1:58" x14ac:dyDescent="0.4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</row>
    <row r="190" spans="1:58" x14ac:dyDescent="0.4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</row>
    <row r="191" spans="1:58" x14ac:dyDescent="0.4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</row>
    <row r="192" spans="1:58" x14ac:dyDescent="0.4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</row>
    <row r="193" spans="1:58" x14ac:dyDescent="0.4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</row>
    <row r="194" spans="1:58" x14ac:dyDescent="0.4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</row>
    <row r="195" spans="1:58" x14ac:dyDescent="0.4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</row>
    <row r="196" spans="1:58" x14ac:dyDescent="0.4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</row>
    <row r="197" spans="1:58" x14ac:dyDescent="0.4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</row>
    <row r="198" spans="1:58" x14ac:dyDescent="0.4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</row>
    <row r="199" spans="1:58" x14ac:dyDescent="0.4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</row>
    <row r="200" spans="1:58" x14ac:dyDescent="0.4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</row>
    <row r="201" spans="1:58" x14ac:dyDescent="0.4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</row>
    <row r="202" spans="1:58" x14ac:dyDescent="0.4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</row>
    <row r="203" spans="1:58" x14ac:dyDescent="0.4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</row>
    <row r="204" spans="1:58" x14ac:dyDescent="0.4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</row>
    <row r="205" spans="1:58" x14ac:dyDescent="0.4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</row>
    <row r="206" spans="1:58" x14ac:dyDescent="0.4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</row>
    <row r="207" spans="1:58" x14ac:dyDescent="0.4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</row>
    <row r="208" spans="1:58" x14ac:dyDescent="0.4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</row>
    <row r="209" spans="1:58" x14ac:dyDescent="0.4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</row>
    <row r="210" spans="1:58" x14ac:dyDescent="0.4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</row>
    <row r="211" spans="1:58" x14ac:dyDescent="0.4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</row>
    <row r="212" spans="1:58" x14ac:dyDescent="0.4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</row>
    <row r="213" spans="1:58" x14ac:dyDescent="0.4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</row>
    <row r="214" spans="1:58" x14ac:dyDescent="0.4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</row>
    <row r="215" spans="1:58" x14ac:dyDescent="0.4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</row>
    <row r="216" spans="1:58" x14ac:dyDescent="0.4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</row>
    <row r="217" spans="1:58" x14ac:dyDescent="0.4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</row>
    <row r="218" spans="1:58" x14ac:dyDescent="0.4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</row>
    <row r="219" spans="1:58" x14ac:dyDescent="0.4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</row>
    <row r="220" spans="1:58" x14ac:dyDescent="0.4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</row>
    <row r="221" spans="1:58" x14ac:dyDescent="0.4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</row>
    <row r="222" spans="1:58" x14ac:dyDescent="0.4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</row>
    <row r="223" spans="1:58" x14ac:dyDescent="0.4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</row>
    <row r="224" spans="1:58" x14ac:dyDescent="0.4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</row>
    <row r="225" spans="1:58" x14ac:dyDescent="0.4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</row>
    <row r="226" spans="1:58" x14ac:dyDescent="0.4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</row>
    <row r="227" spans="1:58" x14ac:dyDescent="0.4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</row>
    <row r="228" spans="1:58" x14ac:dyDescent="0.4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</row>
    <row r="229" spans="1:58" x14ac:dyDescent="0.4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</row>
    <row r="230" spans="1:58" x14ac:dyDescent="0.4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</row>
    <row r="231" spans="1:58" x14ac:dyDescent="0.4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</row>
    <row r="232" spans="1:58" x14ac:dyDescent="0.4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</row>
    <row r="233" spans="1:58" x14ac:dyDescent="0.4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</row>
    <row r="234" spans="1:58" x14ac:dyDescent="0.4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</row>
    <row r="235" spans="1:58" x14ac:dyDescent="0.4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</row>
    <row r="236" spans="1:58" x14ac:dyDescent="0.4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</row>
    <row r="237" spans="1:58" x14ac:dyDescent="0.4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</row>
    <row r="238" spans="1:58" x14ac:dyDescent="0.4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</row>
    <row r="239" spans="1:58" x14ac:dyDescent="0.4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</row>
    <row r="240" spans="1:58" x14ac:dyDescent="0.4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</row>
    <row r="241" spans="1:58" x14ac:dyDescent="0.4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</row>
    <row r="242" spans="1:58" x14ac:dyDescent="0.4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</row>
    <row r="243" spans="1:58" x14ac:dyDescent="0.4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</row>
    <row r="244" spans="1:58" x14ac:dyDescent="0.4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</row>
    <row r="245" spans="1:58" x14ac:dyDescent="0.4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</row>
    <row r="246" spans="1:58" x14ac:dyDescent="0.4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</row>
    <row r="247" spans="1:58" x14ac:dyDescent="0.4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</row>
    <row r="248" spans="1:58" x14ac:dyDescent="0.4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</row>
    <row r="249" spans="1:58" x14ac:dyDescent="0.4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</row>
    <row r="250" spans="1:58" x14ac:dyDescent="0.4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</row>
    <row r="251" spans="1:58" x14ac:dyDescent="0.4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</row>
    <row r="252" spans="1:58" x14ac:dyDescent="0.4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</row>
    <row r="253" spans="1:58" x14ac:dyDescent="0.4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</row>
    <row r="254" spans="1:58" x14ac:dyDescent="0.4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</row>
    <row r="255" spans="1:58" x14ac:dyDescent="0.4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</row>
    <row r="256" spans="1:58" x14ac:dyDescent="0.4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</row>
    <row r="257" spans="1:58" x14ac:dyDescent="0.4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</row>
    <row r="258" spans="1:58" x14ac:dyDescent="0.4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</row>
    <row r="259" spans="1:58" x14ac:dyDescent="0.4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</row>
    <row r="260" spans="1:58" x14ac:dyDescent="0.4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</row>
    <row r="261" spans="1:58" x14ac:dyDescent="0.4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</row>
    <row r="262" spans="1:58" x14ac:dyDescent="0.4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</row>
    <row r="263" spans="1:58" x14ac:dyDescent="0.4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</row>
    <row r="264" spans="1:58" x14ac:dyDescent="0.4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</row>
    <row r="265" spans="1:58" x14ac:dyDescent="0.4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</row>
    <row r="266" spans="1:58" x14ac:dyDescent="0.4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</row>
    <row r="267" spans="1:58" x14ac:dyDescent="0.4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</row>
    <row r="268" spans="1:58" x14ac:dyDescent="0.4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</row>
    <row r="269" spans="1:58" x14ac:dyDescent="0.4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</row>
    <row r="270" spans="1:58" x14ac:dyDescent="0.4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</row>
    <row r="271" spans="1:58" x14ac:dyDescent="0.4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</row>
    <row r="272" spans="1:58" x14ac:dyDescent="0.4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</row>
    <row r="273" spans="1:58" x14ac:dyDescent="0.4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</row>
    <row r="274" spans="1:58" x14ac:dyDescent="0.4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</row>
    <row r="275" spans="1:58" x14ac:dyDescent="0.4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</row>
    <row r="276" spans="1:58" x14ac:dyDescent="0.4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</row>
    <row r="277" spans="1:58" x14ac:dyDescent="0.4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</row>
    <row r="278" spans="1:58" x14ac:dyDescent="0.4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</row>
    <row r="279" spans="1:58" x14ac:dyDescent="0.4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</row>
    <row r="280" spans="1:58" x14ac:dyDescent="0.4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</row>
    <row r="281" spans="1:58" x14ac:dyDescent="0.4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</row>
    <row r="282" spans="1:58" x14ac:dyDescent="0.4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</row>
    <row r="283" spans="1:58" x14ac:dyDescent="0.4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</row>
    <row r="284" spans="1:58" x14ac:dyDescent="0.4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</row>
    <row r="285" spans="1:58" x14ac:dyDescent="0.4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</row>
    <row r="286" spans="1:58" x14ac:dyDescent="0.4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</row>
    <row r="287" spans="1:58" x14ac:dyDescent="0.4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</row>
    <row r="288" spans="1:58" x14ac:dyDescent="0.4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</row>
    <row r="289" spans="1:58" x14ac:dyDescent="0.4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</row>
    <row r="290" spans="1:58" x14ac:dyDescent="0.4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</row>
    <row r="291" spans="1:58" x14ac:dyDescent="0.4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</row>
    <row r="292" spans="1:58" x14ac:dyDescent="0.4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</row>
    <row r="293" spans="1:58" x14ac:dyDescent="0.4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</row>
    <row r="294" spans="1:58" x14ac:dyDescent="0.4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</row>
    <row r="295" spans="1:58" x14ac:dyDescent="0.4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</row>
    <row r="296" spans="1:58" x14ac:dyDescent="0.4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</row>
    <row r="297" spans="1:58" x14ac:dyDescent="0.4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</row>
    <row r="298" spans="1:58" x14ac:dyDescent="0.4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</row>
    <row r="299" spans="1:58" x14ac:dyDescent="0.4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</row>
    <row r="300" spans="1:58" x14ac:dyDescent="0.4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21"/>
      <c r="BE300" s="21"/>
      <c r="BF300" s="21"/>
    </row>
    <row r="301" spans="1:58" x14ac:dyDescent="0.4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</row>
    <row r="302" spans="1:58" x14ac:dyDescent="0.4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21"/>
      <c r="BE302" s="21"/>
      <c r="BF302" s="21"/>
    </row>
    <row r="303" spans="1:58" x14ac:dyDescent="0.4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/>
      <c r="BF303" s="21"/>
    </row>
    <row r="304" spans="1:58" x14ac:dyDescent="0.4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21"/>
      <c r="BE304" s="21"/>
      <c r="BF304" s="21"/>
    </row>
    <row r="305" spans="1:58" x14ac:dyDescent="0.4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/>
      <c r="BF305" s="21"/>
    </row>
    <row r="306" spans="1:58" x14ac:dyDescent="0.4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1"/>
      <c r="BF306" s="21"/>
    </row>
    <row r="307" spans="1:58" x14ac:dyDescent="0.4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21"/>
      <c r="BE307" s="21"/>
      <c r="BF307" s="21"/>
    </row>
    <row r="308" spans="1:58" x14ac:dyDescent="0.4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</row>
    <row r="309" spans="1:58" x14ac:dyDescent="0.4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</row>
    <row r="310" spans="1:58" x14ac:dyDescent="0.4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  <c r="AZ310" s="21"/>
      <c r="BA310" s="21"/>
      <c r="BB310" s="21"/>
      <c r="BC310" s="21"/>
      <c r="BD310" s="21"/>
      <c r="BE310" s="21"/>
      <c r="BF310" s="21"/>
    </row>
    <row r="311" spans="1:58" x14ac:dyDescent="0.4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</row>
    <row r="312" spans="1:58" x14ac:dyDescent="0.4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</row>
    <row r="313" spans="1:58" x14ac:dyDescent="0.4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</row>
    <row r="314" spans="1:58" x14ac:dyDescent="0.4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</row>
    <row r="315" spans="1:58" x14ac:dyDescent="0.4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  <c r="BA315" s="21"/>
      <c r="BB315" s="21"/>
      <c r="BC315" s="21"/>
      <c r="BD315" s="21"/>
      <c r="BE315" s="21"/>
      <c r="BF315" s="21"/>
    </row>
    <row r="316" spans="1:58" x14ac:dyDescent="0.4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1"/>
      <c r="BF316" s="21"/>
    </row>
    <row r="317" spans="1:58" x14ac:dyDescent="0.4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  <c r="AY317" s="21"/>
      <c r="AZ317" s="21"/>
      <c r="BA317" s="21"/>
      <c r="BB317" s="21"/>
      <c r="BC317" s="21"/>
      <c r="BD317" s="21"/>
      <c r="BE317" s="21"/>
      <c r="BF317" s="21"/>
    </row>
    <row r="318" spans="1:58" x14ac:dyDescent="0.4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  <c r="AY318" s="21"/>
      <c r="AZ318" s="21"/>
      <c r="BA318" s="21"/>
      <c r="BB318" s="21"/>
      <c r="BC318" s="21"/>
      <c r="BD318" s="21"/>
      <c r="BE318" s="21"/>
      <c r="BF318" s="21"/>
    </row>
    <row r="319" spans="1:58" x14ac:dyDescent="0.4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</row>
    <row r="320" spans="1:58" x14ac:dyDescent="0.4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</row>
    <row r="321" spans="1:58" x14ac:dyDescent="0.4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  <c r="BA321" s="21"/>
      <c r="BB321" s="21"/>
      <c r="BC321" s="21"/>
      <c r="BD321" s="21"/>
      <c r="BE321" s="21"/>
      <c r="BF321" s="21"/>
    </row>
    <row r="322" spans="1:58" x14ac:dyDescent="0.4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</row>
    <row r="323" spans="1:58" x14ac:dyDescent="0.4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</row>
    <row r="324" spans="1:58" x14ac:dyDescent="0.4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</row>
    <row r="325" spans="1:58" x14ac:dyDescent="0.4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</row>
    <row r="326" spans="1:58" x14ac:dyDescent="0.4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</row>
    <row r="327" spans="1:58" x14ac:dyDescent="0.4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  <c r="BA327" s="21"/>
      <c r="BB327" s="21"/>
      <c r="BC327" s="21"/>
      <c r="BD327" s="21"/>
      <c r="BE327" s="21"/>
      <c r="BF327" s="21"/>
    </row>
    <row r="328" spans="1:58" x14ac:dyDescent="0.4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  <c r="AY328" s="21"/>
      <c r="AZ328" s="21"/>
      <c r="BA328" s="21"/>
      <c r="BB328" s="21"/>
      <c r="BC328" s="21"/>
      <c r="BD328" s="21"/>
      <c r="BE328" s="21"/>
      <c r="BF328" s="21"/>
    </row>
    <row r="329" spans="1:58" x14ac:dyDescent="0.4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  <c r="BA329" s="21"/>
      <c r="BB329" s="21"/>
      <c r="BC329" s="21"/>
      <c r="BD329" s="21"/>
      <c r="BE329" s="21"/>
      <c r="BF329" s="21"/>
    </row>
    <row r="330" spans="1:58" x14ac:dyDescent="0.4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  <c r="AZ330" s="21"/>
      <c r="BA330" s="21"/>
      <c r="BB330" s="21"/>
      <c r="BC330" s="21"/>
      <c r="BD330" s="21"/>
      <c r="BE330" s="21"/>
      <c r="BF330" s="21"/>
    </row>
    <row r="331" spans="1:58" x14ac:dyDescent="0.4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  <c r="BB331" s="21"/>
      <c r="BC331" s="21"/>
      <c r="BD331" s="21"/>
      <c r="BE331" s="21"/>
      <c r="BF331" s="21"/>
    </row>
    <row r="332" spans="1:58" x14ac:dyDescent="0.4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  <c r="AY332" s="21"/>
      <c r="AZ332" s="21"/>
      <c r="BA332" s="21"/>
      <c r="BB332" s="21"/>
      <c r="BC332" s="21"/>
      <c r="BD332" s="21"/>
      <c r="BE332" s="21"/>
      <c r="BF332" s="21"/>
    </row>
    <row r="333" spans="1:58" x14ac:dyDescent="0.4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  <c r="BB333" s="21"/>
      <c r="BC333" s="21"/>
      <c r="BD333" s="21"/>
      <c r="BE333" s="21"/>
      <c r="BF333" s="21"/>
    </row>
    <row r="334" spans="1:58" x14ac:dyDescent="0.4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  <c r="AZ334" s="21"/>
      <c r="BA334" s="21"/>
      <c r="BB334" s="21"/>
      <c r="BC334" s="21"/>
      <c r="BD334" s="21"/>
      <c r="BE334" s="21"/>
      <c r="BF334" s="21"/>
    </row>
    <row r="335" spans="1:58" x14ac:dyDescent="0.4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</row>
    <row r="336" spans="1:58" x14ac:dyDescent="0.4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</row>
    <row r="337" spans="1:58" x14ac:dyDescent="0.4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</row>
    <row r="338" spans="1:58" x14ac:dyDescent="0.4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</row>
    <row r="339" spans="1:58" x14ac:dyDescent="0.4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  <c r="BD339" s="21"/>
      <c r="BE339" s="21"/>
      <c r="BF339" s="21"/>
    </row>
    <row r="340" spans="1:58" x14ac:dyDescent="0.4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21"/>
      <c r="BE340" s="21"/>
      <c r="BF340" s="21"/>
    </row>
    <row r="341" spans="1:58" x14ac:dyDescent="0.4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</row>
    <row r="342" spans="1:58" x14ac:dyDescent="0.4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</row>
    <row r="343" spans="1:58" x14ac:dyDescent="0.4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1"/>
      <c r="BC343" s="21"/>
      <c r="BD343" s="21"/>
      <c r="BE343" s="21"/>
      <c r="BF343" s="21"/>
    </row>
    <row r="344" spans="1:58" x14ac:dyDescent="0.4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</row>
    <row r="345" spans="1:58" x14ac:dyDescent="0.4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  <c r="BE345" s="21"/>
      <c r="BF345" s="21"/>
    </row>
    <row r="346" spans="1:58" x14ac:dyDescent="0.4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</row>
    <row r="347" spans="1:58" x14ac:dyDescent="0.4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</row>
    <row r="348" spans="1:58" x14ac:dyDescent="0.4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</row>
    <row r="349" spans="1:58" x14ac:dyDescent="0.4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</row>
    <row r="350" spans="1:58" x14ac:dyDescent="0.4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</row>
    <row r="351" spans="1:58" x14ac:dyDescent="0.4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  <c r="BD351" s="21"/>
      <c r="BE351" s="21"/>
      <c r="BF351" s="21"/>
    </row>
    <row r="352" spans="1:58" x14ac:dyDescent="0.4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  <c r="BD352" s="21"/>
      <c r="BE352" s="21"/>
      <c r="BF352" s="21"/>
    </row>
    <row r="353" spans="1:58" x14ac:dyDescent="0.4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  <c r="AZ353" s="21"/>
      <c r="BA353" s="21"/>
      <c r="BB353" s="21"/>
      <c r="BC353" s="21"/>
      <c r="BD353" s="21"/>
      <c r="BE353" s="21"/>
      <c r="BF353" s="21"/>
    </row>
    <row r="354" spans="1:58" x14ac:dyDescent="0.4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  <c r="BB354" s="21"/>
      <c r="BC354" s="21"/>
      <c r="BD354" s="21"/>
      <c r="BE354" s="21"/>
      <c r="BF354" s="21"/>
    </row>
    <row r="355" spans="1:58" x14ac:dyDescent="0.4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  <c r="BB355" s="21"/>
      <c r="BC355" s="21"/>
      <c r="BD355" s="21"/>
      <c r="BE355" s="21"/>
      <c r="BF355" s="21"/>
    </row>
    <row r="356" spans="1:58" x14ac:dyDescent="0.4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  <c r="AY356" s="21"/>
      <c r="AZ356" s="21"/>
      <c r="BA356" s="21"/>
      <c r="BB356" s="21"/>
      <c r="BC356" s="21"/>
      <c r="BD356" s="21"/>
      <c r="BE356" s="21"/>
      <c r="BF356" s="21"/>
    </row>
    <row r="357" spans="1:58" x14ac:dyDescent="0.4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  <c r="BB357" s="21"/>
      <c r="BC357" s="21"/>
      <c r="BD357" s="21"/>
      <c r="BE357" s="21"/>
      <c r="BF357" s="21"/>
    </row>
    <row r="358" spans="1:58" x14ac:dyDescent="0.4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  <c r="BB358" s="21"/>
      <c r="BC358" s="21"/>
      <c r="BD358" s="21"/>
      <c r="BE358" s="21"/>
      <c r="BF358" s="21"/>
    </row>
    <row r="359" spans="1:58" x14ac:dyDescent="0.4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  <c r="BB359" s="21"/>
      <c r="BC359" s="21"/>
      <c r="BD359" s="21"/>
      <c r="BE359" s="21"/>
      <c r="BF359" s="21"/>
    </row>
    <row r="360" spans="1:58" x14ac:dyDescent="0.4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  <c r="AY360" s="21"/>
      <c r="AZ360" s="21"/>
      <c r="BA360" s="21"/>
      <c r="BB360" s="21"/>
      <c r="BC360" s="21"/>
      <c r="BD360" s="21"/>
      <c r="BE360" s="21"/>
      <c r="BF360" s="21"/>
    </row>
    <row r="361" spans="1:58" x14ac:dyDescent="0.4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  <c r="BB361" s="21"/>
      <c r="BC361" s="21"/>
      <c r="BD361" s="21"/>
      <c r="BE361" s="21"/>
      <c r="BF361" s="21"/>
    </row>
    <row r="362" spans="1:58" x14ac:dyDescent="0.4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  <c r="BB362" s="21"/>
      <c r="BC362" s="21"/>
      <c r="BD362" s="21"/>
      <c r="BE362" s="21"/>
      <c r="BF362" s="21"/>
    </row>
    <row r="363" spans="1:58" x14ac:dyDescent="0.4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  <c r="BB363" s="21"/>
      <c r="BC363" s="21"/>
      <c r="BD363" s="21"/>
      <c r="BE363" s="21"/>
      <c r="BF363" s="21"/>
    </row>
    <row r="364" spans="1:58" x14ac:dyDescent="0.4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  <c r="BB364" s="21"/>
      <c r="BC364" s="21"/>
      <c r="BD364" s="21"/>
      <c r="BE364" s="21"/>
      <c r="BF364" s="21"/>
    </row>
    <row r="365" spans="1:58" x14ac:dyDescent="0.4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  <c r="BB365" s="21"/>
      <c r="BC365" s="21"/>
      <c r="BD365" s="21"/>
      <c r="BE365" s="21"/>
      <c r="BF365" s="21"/>
    </row>
    <row r="366" spans="1:58" x14ac:dyDescent="0.4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  <c r="BB366" s="21"/>
      <c r="BC366" s="21"/>
      <c r="BD366" s="21"/>
      <c r="BE366" s="21"/>
      <c r="BF366" s="21"/>
    </row>
    <row r="367" spans="1:58" x14ac:dyDescent="0.4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  <c r="BB367" s="21"/>
      <c r="BC367" s="21"/>
      <c r="BD367" s="21"/>
      <c r="BE367" s="21"/>
      <c r="BF367" s="21"/>
    </row>
    <row r="368" spans="1:58" x14ac:dyDescent="0.4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  <c r="AY368" s="21"/>
      <c r="AZ368" s="21"/>
      <c r="BA368" s="21"/>
      <c r="BB368" s="21"/>
      <c r="BC368" s="21"/>
      <c r="BD368" s="21"/>
      <c r="BE368" s="21"/>
      <c r="BF368" s="21"/>
    </row>
    <row r="369" spans="1:58" x14ac:dyDescent="0.4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  <c r="AY369" s="21"/>
      <c r="AZ369" s="21"/>
      <c r="BA369" s="21"/>
      <c r="BB369" s="21"/>
      <c r="BC369" s="21"/>
      <c r="BD369" s="21"/>
      <c r="BE369" s="21"/>
      <c r="BF369" s="21"/>
    </row>
    <row r="370" spans="1:58" x14ac:dyDescent="0.4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  <c r="AX370" s="21"/>
      <c r="AY370" s="21"/>
      <c r="AZ370" s="21"/>
      <c r="BA370" s="21"/>
      <c r="BB370" s="21"/>
      <c r="BC370" s="21"/>
      <c r="BD370" s="21"/>
      <c r="BE370" s="21"/>
      <c r="BF370" s="21"/>
    </row>
    <row r="371" spans="1:58" x14ac:dyDescent="0.4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  <c r="AW371" s="21"/>
      <c r="AX371" s="21"/>
      <c r="AY371" s="21"/>
      <c r="AZ371" s="21"/>
      <c r="BA371" s="21"/>
      <c r="BB371" s="21"/>
      <c r="BC371" s="21"/>
      <c r="BD371" s="21"/>
      <c r="BE371" s="21"/>
      <c r="BF371" s="21"/>
    </row>
    <row r="372" spans="1:58" x14ac:dyDescent="0.4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1"/>
      <c r="AN372" s="21"/>
      <c r="AO372" s="21"/>
      <c r="AP372" s="21"/>
      <c r="AQ372" s="21"/>
      <c r="AR372" s="21"/>
      <c r="AS372" s="21"/>
      <c r="AT372" s="21"/>
      <c r="AU372" s="21"/>
      <c r="AV372" s="21"/>
      <c r="AW372" s="21"/>
      <c r="AX372" s="21"/>
      <c r="AY372" s="21"/>
      <c r="AZ372" s="21"/>
      <c r="BA372" s="21"/>
      <c r="BB372" s="21"/>
      <c r="BC372" s="21"/>
      <c r="BD372" s="21"/>
      <c r="BE372" s="21"/>
      <c r="BF372" s="21"/>
    </row>
    <row r="373" spans="1:58" x14ac:dyDescent="0.4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1"/>
      <c r="AN373" s="21"/>
      <c r="AO373" s="21"/>
      <c r="AP373" s="21"/>
      <c r="AQ373" s="21"/>
      <c r="AR373" s="21"/>
      <c r="AS373" s="21"/>
      <c r="AT373" s="21"/>
      <c r="AU373" s="21"/>
      <c r="AV373" s="21"/>
      <c r="AW373" s="21"/>
      <c r="AX373" s="21"/>
      <c r="AY373" s="21"/>
      <c r="AZ373" s="21"/>
      <c r="BA373" s="21"/>
      <c r="BB373" s="21"/>
      <c r="BC373" s="21"/>
      <c r="BD373" s="21"/>
      <c r="BE373" s="21"/>
      <c r="BF373" s="21"/>
    </row>
    <row r="374" spans="1:58" x14ac:dyDescent="0.4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  <c r="AX374" s="21"/>
      <c r="AY374" s="21"/>
      <c r="AZ374" s="21"/>
      <c r="BA374" s="21"/>
      <c r="BB374" s="21"/>
      <c r="BC374" s="21"/>
      <c r="BD374" s="21"/>
      <c r="BE374" s="21"/>
      <c r="BF374" s="21"/>
    </row>
    <row r="375" spans="1:58" x14ac:dyDescent="0.4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  <c r="AY375" s="21"/>
      <c r="AZ375" s="21"/>
      <c r="BA375" s="21"/>
      <c r="BB375" s="21"/>
      <c r="BC375" s="21"/>
      <c r="BD375" s="21"/>
      <c r="BE375" s="21"/>
      <c r="BF375" s="21"/>
    </row>
    <row r="376" spans="1:58" x14ac:dyDescent="0.4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1"/>
      <c r="AN376" s="21"/>
      <c r="AO376" s="21"/>
      <c r="AP376" s="21"/>
      <c r="AQ376" s="21"/>
      <c r="AR376" s="21"/>
      <c r="AS376" s="21"/>
      <c r="AT376" s="21"/>
      <c r="AU376" s="21"/>
      <c r="AV376" s="21"/>
      <c r="AW376" s="21"/>
      <c r="AX376" s="21"/>
      <c r="AY376" s="21"/>
      <c r="AZ376" s="21"/>
      <c r="BA376" s="21"/>
      <c r="BB376" s="21"/>
      <c r="BC376" s="21"/>
      <c r="BD376" s="21"/>
      <c r="BE376" s="21"/>
      <c r="BF376" s="21"/>
    </row>
    <row r="377" spans="1:58" x14ac:dyDescent="0.4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  <c r="AY377" s="21"/>
      <c r="AZ377" s="21"/>
      <c r="BA377" s="21"/>
      <c r="BB377" s="21"/>
      <c r="BC377" s="21"/>
      <c r="BD377" s="21"/>
      <c r="BE377" s="21"/>
      <c r="BF377" s="21"/>
    </row>
    <row r="378" spans="1:58" x14ac:dyDescent="0.4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1"/>
      <c r="AN378" s="21"/>
      <c r="AO378" s="21"/>
      <c r="AP378" s="21"/>
      <c r="AQ378" s="21"/>
      <c r="AR378" s="21"/>
      <c r="AS378" s="21"/>
      <c r="AT378" s="21"/>
      <c r="AU378" s="21"/>
      <c r="AV378" s="21"/>
      <c r="AW378" s="21"/>
      <c r="AX378" s="21"/>
      <c r="AY378" s="21"/>
      <c r="AZ378" s="21"/>
      <c r="BA378" s="21"/>
      <c r="BB378" s="21"/>
      <c r="BC378" s="21"/>
      <c r="BD378" s="21"/>
      <c r="BE378" s="21"/>
      <c r="BF378" s="21"/>
    </row>
    <row r="379" spans="1:58" x14ac:dyDescent="0.4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1"/>
      <c r="AN379" s="21"/>
      <c r="AO379" s="21"/>
      <c r="AP379" s="21"/>
      <c r="AQ379" s="21"/>
      <c r="AR379" s="21"/>
      <c r="AS379" s="21"/>
      <c r="AT379" s="21"/>
      <c r="AU379" s="21"/>
      <c r="AV379" s="21"/>
      <c r="AW379" s="21"/>
      <c r="AX379" s="21"/>
      <c r="AY379" s="21"/>
      <c r="AZ379" s="21"/>
      <c r="BA379" s="21"/>
      <c r="BB379" s="21"/>
      <c r="BC379" s="21"/>
      <c r="BD379" s="21"/>
      <c r="BE379" s="21"/>
      <c r="BF379" s="21"/>
    </row>
    <row r="380" spans="1:58" x14ac:dyDescent="0.4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  <c r="AY380" s="21"/>
      <c r="AZ380" s="21"/>
      <c r="BA380" s="21"/>
      <c r="BB380" s="21"/>
      <c r="BC380" s="21"/>
      <c r="BD380" s="21"/>
      <c r="BE380" s="21"/>
      <c r="BF380" s="21"/>
    </row>
    <row r="381" spans="1:58" x14ac:dyDescent="0.4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  <c r="AZ381" s="21"/>
      <c r="BA381" s="21"/>
      <c r="BB381" s="21"/>
      <c r="BC381" s="21"/>
      <c r="BD381" s="21"/>
      <c r="BE381" s="21"/>
      <c r="BF381" s="21"/>
    </row>
    <row r="382" spans="1:58" x14ac:dyDescent="0.4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1"/>
      <c r="AN382" s="21"/>
      <c r="AO382" s="21"/>
      <c r="AP382" s="21"/>
      <c r="AQ382" s="21"/>
      <c r="AR382" s="21"/>
      <c r="AS382" s="21"/>
      <c r="AT382" s="21"/>
      <c r="AU382" s="21"/>
      <c r="AV382" s="21"/>
      <c r="AW382" s="21"/>
      <c r="AX382" s="21"/>
      <c r="AY382" s="21"/>
      <c r="AZ382" s="21"/>
      <c r="BA382" s="21"/>
      <c r="BB382" s="21"/>
      <c r="BC382" s="21"/>
      <c r="BD382" s="21"/>
      <c r="BE382" s="21"/>
      <c r="BF382" s="21"/>
    </row>
    <row r="383" spans="1:58" x14ac:dyDescent="0.4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  <c r="AY383" s="21"/>
      <c r="AZ383" s="21"/>
      <c r="BA383" s="21"/>
      <c r="BB383" s="21"/>
      <c r="BC383" s="21"/>
      <c r="BD383" s="21"/>
      <c r="BE383" s="21"/>
      <c r="BF383" s="21"/>
    </row>
    <row r="384" spans="1:58" x14ac:dyDescent="0.4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1"/>
      <c r="AN384" s="21"/>
      <c r="AO384" s="21"/>
      <c r="AP384" s="21"/>
      <c r="AQ384" s="21"/>
      <c r="AR384" s="21"/>
      <c r="AS384" s="21"/>
      <c r="AT384" s="21"/>
      <c r="AU384" s="21"/>
      <c r="AV384" s="21"/>
      <c r="AW384" s="21"/>
      <c r="AX384" s="21"/>
      <c r="AY384" s="21"/>
      <c r="AZ384" s="21"/>
      <c r="BA384" s="21"/>
      <c r="BB384" s="21"/>
      <c r="BC384" s="21"/>
      <c r="BD384" s="21"/>
      <c r="BE384" s="21"/>
      <c r="BF384" s="21"/>
    </row>
    <row r="385" spans="1:58" x14ac:dyDescent="0.4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  <c r="AY385" s="21"/>
      <c r="AZ385" s="21"/>
      <c r="BA385" s="21"/>
      <c r="BB385" s="21"/>
      <c r="BC385" s="21"/>
      <c r="BD385" s="21"/>
      <c r="BE385" s="21"/>
      <c r="BF385" s="21"/>
    </row>
    <row r="386" spans="1:58" x14ac:dyDescent="0.4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1"/>
      <c r="AN386" s="21"/>
      <c r="AO386" s="21"/>
      <c r="AP386" s="21"/>
      <c r="AQ386" s="21"/>
      <c r="AR386" s="21"/>
      <c r="AS386" s="21"/>
      <c r="AT386" s="21"/>
      <c r="AU386" s="21"/>
      <c r="AV386" s="21"/>
      <c r="AW386" s="21"/>
      <c r="AX386" s="21"/>
      <c r="AY386" s="21"/>
      <c r="AZ386" s="21"/>
      <c r="BA386" s="21"/>
      <c r="BB386" s="21"/>
      <c r="BC386" s="21"/>
      <c r="BD386" s="21"/>
      <c r="BE386" s="21"/>
      <c r="BF386" s="21"/>
    </row>
    <row r="387" spans="1:58" x14ac:dyDescent="0.4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  <c r="AW387" s="21"/>
      <c r="AX387" s="21"/>
      <c r="AY387" s="21"/>
      <c r="AZ387" s="21"/>
      <c r="BA387" s="21"/>
      <c r="BB387" s="21"/>
      <c r="BC387" s="21"/>
      <c r="BD387" s="21"/>
      <c r="BE387" s="21"/>
      <c r="BF387" s="21"/>
    </row>
    <row r="388" spans="1:58" x14ac:dyDescent="0.4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  <c r="AW388" s="21"/>
      <c r="AX388" s="21"/>
      <c r="AY388" s="21"/>
      <c r="AZ388" s="21"/>
      <c r="BA388" s="21"/>
      <c r="BB388" s="21"/>
      <c r="BC388" s="21"/>
      <c r="BD388" s="21"/>
      <c r="BE388" s="21"/>
      <c r="BF388" s="21"/>
    </row>
    <row r="389" spans="1:58" x14ac:dyDescent="0.4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  <c r="AY389" s="21"/>
      <c r="AZ389" s="21"/>
      <c r="BA389" s="21"/>
      <c r="BB389" s="21"/>
      <c r="BC389" s="21"/>
      <c r="BD389" s="21"/>
      <c r="BE389" s="21"/>
      <c r="BF389" s="21"/>
    </row>
    <row r="390" spans="1:58" x14ac:dyDescent="0.4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1"/>
      <c r="AN390" s="21"/>
      <c r="AO390" s="21"/>
      <c r="AP390" s="21"/>
      <c r="AQ390" s="21"/>
      <c r="AR390" s="21"/>
      <c r="AS390" s="21"/>
      <c r="AT390" s="21"/>
      <c r="AU390" s="21"/>
      <c r="AV390" s="21"/>
      <c r="AW390" s="21"/>
      <c r="AX390" s="21"/>
      <c r="AY390" s="21"/>
      <c r="AZ390" s="21"/>
      <c r="BA390" s="21"/>
      <c r="BB390" s="21"/>
      <c r="BC390" s="21"/>
      <c r="BD390" s="21"/>
      <c r="BE390" s="21"/>
      <c r="BF390" s="21"/>
    </row>
    <row r="391" spans="1:58" x14ac:dyDescent="0.4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  <c r="AW391" s="21"/>
      <c r="AX391" s="21"/>
      <c r="AY391" s="21"/>
      <c r="AZ391" s="21"/>
      <c r="BA391" s="21"/>
      <c r="BB391" s="21"/>
      <c r="BC391" s="21"/>
      <c r="BD391" s="21"/>
      <c r="BE391" s="21"/>
      <c r="BF391" s="21"/>
    </row>
    <row r="392" spans="1:58" x14ac:dyDescent="0.4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1"/>
      <c r="AN392" s="21"/>
      <c r="AO392" s="21"/>
      <c r="AP392" s="21"/>
      <c r="AQ392" s="21"/>
      <c r="AR392" s="21"/>
      <c r="AS392" s="21"/>
      <c r="AT392" s="21"/>
      <c r="AU392" s="21"/>
      <c r="AV392" s="21"/>
      <c r="AW392" s="21"/>
      <c r="AX392" s="21"/>
      <c r="AY392" s="21"/>
      <c r="AZ392" s="21"/>
      <c r="BA392" s="21"/>
      <c r="BB392" s="21"/>
      <c r="BC392" s="21"/>
      <c r="BD392" s="21"/>
      <c r="BE392" s="21"/>
      <c r="BF392" s="21"/>
    </row>
    <row r="393" spans="1:58" x14ac:dyDescent="0.4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  <c r="AW393" s="21"/>
      <c r="AX393" s="21"/>
      <c r="AY393" s="21"/>
      <c r="AZ393" s="21"/>
      <c r="BA393" s="21"/>
      <c r="BB393" s="21"/>
      <c r="BC393" s="21"/>
      <c r="BD393" s="21"/>
      <c r="BE393" s="21"/>
      <c r="BF393" s="21"/>
    </row>
    <row r="394" spans="1:58" x14ac:dyDescent="0.4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  <c r="AY394" s="21"/>
      <c r="AZ394" s="21"/>
      <c r="BA394" s="21"/>
      <c r="BB394" s="21"/>
      <c r="BC394" s="21"/>
      <c r="BD394" s="21"/>
      <c r="BE394" s="21"/>
      <c r="BF394" s="21"/>
    </row>
    <row r="395" spans="1:58" x14ac:dyDescent="0.4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  <c r="AY395" s="21"/>
      <c r="AZ395" s="21"/>
      <c r="BA395" s="21"/>
      <c r="BB395" s="21"/>
      <c r="BC395" s="21"/>
      <c r="BD395" s="21"/>
      <c r="BE395" s="21"/>
      <c r="BF395" s="21"/>
    </row>
    <row r="396" spans="1:58" x14ac:dyDescent="0.4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1"/>
      <c r="AN396" s="21"/>
      <c r="AO396" s="21"/>
      <c r="AP396" s="21"/>
      <c r="AQ396" s="21"/>
      <c r="AR396" s="21"/>
      <c r="AS396" s="21"/>
      <c r="AT396" s="21"/>
      <c r="AU396" s="21"/>
      <c r="AV396" s="21"/>
      <c r="AW396" s="21"/>
      <c r="AX396" s="21"/>
      <c r="AY396" s="21"/>
      <c r="AZ396" s="21"/>
      <c r="BA396" s="21"/>
      <c r="BB396" s="21"/>
      <c r="BC396" s="21"/>
      <c r="BD396" s="21"/>
      <c r="BE396" s="21"/>
      <c r="BF396" s="21"/>
    </row>
    <row r="397" spans="1:58" x14ac:dyDescent="0.4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  <c r="AY397" s="21"/>
      <c r="AZ397" s="21"/>
      <c r="BA397" s="21"/>
      <c r="BB397" s="21"/>
      <c r="BC397" s="21"/>
      <c r="BD397" s="21"/>
      <c r="BE397" s="21"/>
      <c r="BF397" s="21"/>
    </row>
    <row r="398" spans="1:58" x14ac:dyDescent="0.4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1"/>
      <c r="AN398" s="21"/>
      <c r="AO398" s="21"/>
      <c r="AP398" s="21"/>
      <c r="AQ398" s="21"/>
      <c r="AR398" s="21"/>
      <c r="AS398" s="21"/>
      <c r="AT398" s="21"/>
      <c r="AU398" s="21"/>
      <c r="AV398" s="21"/>
      <c r="AW398" s="21"/>
      <c r="AX398" s="21"/>
      <c r="AY398" s="21"/>
      <c r="AZ398" s="21"/>
      <c r="BA398" s="21"/>
      <c r="BB398" s="21"/>
      <c r="BC398" s="21"/>
      <c r="BD398" s="21"/>
      <c r="BE398" s="21"/>
      <c r="BF398" s="21"/>
    </row>
    <row r="399" spans="1:58" x14ac:dyDescent="0.4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  <c r="AX399" s="21"/>
      <c r="AY399" s="21"/>
      <c r="AZ399" s="21"/>
      <c r="BA399" s="21"/>
      <c r="BB399" s="21"/>
      <c r="BC399" s="21"/>
      <c r="BD399" s="21"/>
      <c r="BE399" s="21"/>
      <c r="BF399" s="21"/>
    </row>
    <row r="400" spans="1:58" x14ac:dyDescent="0.4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  <c r="AX400" s="21"/>
      <c r="AY400" s="21"/>
      <c r="AZ400" s="21"/>
      <c r="BA400" s="21"/>
      <c r="BB400" s="21"/>
      <c r="BC400" s="21"/>
      <c r="BD400" s="21"/>
      <c r="BE400" s="21"/>
      <c r="BF400" s="21"/>
    </row>
    <row r="401" spans="1:58" x14ac:dyDescent="0.4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1"/>
      <c r="AN401" s="21"/>
      <c r="AO401" s="21"/>
      <c r="AP401" s="21"/>
      <c r="AQ401" s="21"/>
      <c r="AR401" s="21"/>
      <c r="AS401" s="21"/>
      <c r="AT401" s="21"/>
      <c r="AU401" s="21"/>
      <c r="AV401" s="21"/>
      <c r="AW401" s="21"/>
      <c r="AX401" s="21"/>
      <c r="AY401" s="21"/>
      <c r="AZ401" s="21"/>
      <c r="BA401" s="21"/>
      <c r="BB401" s="21"/>
      <c r="BC401" s="21"/>
      <c r="BD401" s="21"/>
      <c r="BE401" s="21"/>
      <c r="BF401" s="21"/>
    </row>
    <row r="402" spans="1:58" x14ac:dyDescent="0.4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1"/>
      <c r="AN402" s="21"/>
      <c r="AO402" s="21"/>
      <c r="AP402" s="21"/>
      <c r="AQ402" s="21"/>
      <c r="AR402" s="21"/>
      <c r="AS402" s="21"/>
      <c r="AT402" s="21"/>
      <c r="AU402" s="21"/>
      <c r="AV402" s="21"/>
      <c r="AW402" s="21"/>
      <c r="AX402" s="21"/>
      <c r="AY402" s="21"/>
      <c r="AZ402" s="21"/>
      <c r="BA402" s="21"/>
      <c r="BB402" s="21"/>
      <c r="BC402" s="21"/>
      <c r="BD402" s="21"/>
      <c r="BE402" s="21"/>
      <c r="BF402" s="21"/>
    </row>
    <row r="403" spans="1:58" x14ac:dyDescent="0.4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  <c r="AX403" s="21"/>
      <c r="AY403" s="21"/>
      <c r="AZ403" s="21"/>
      <c r="BA403" s="21"/>
      <c r="BB403" s="21"/>
      <c r="BC403" s="21"/>
      <c r="BD403" s="21"/>
      <c r="BE403" s="21"/>
      <c r="BF403" s="21"/>
    </row>
    <row r="404" spans="1:58" x14ac:dyDescent="0.4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1"/>
      <c r="AN404" s="21"/>
      <c r="AO404" s="21"/>
      <c r="AP404" s="21"/>
      <c r="AQ404" s="21"/>
      <c r="AR404" s="21"/>
      <c r="AS404" s="21"/>
      <c r="AT404" s="21"/>
      <c r="AU404" s="21"/>
      <c r="AV404" s="21"/>
      <c r="AW404" s="21"/>
      <c r="AX404" s="21"/>
      <c r="AY404" s="21"/>
      <c r="AZ404" s="21"/>
      <c r="BA404" s="21"/>
      <c r="BB404" s="21"/>
      <c r="BC404" s="21"/>
      <c r="BD404" s="21"/>
      <c r="BE404" s="21"/>
      <c r="BF404" s="21"/>
    </row>
    <row r="405" spans="1:58" x14ac:dyDescent="0.4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  <c r="AX405" s="21"/>
      <c r="AY405" s="21"/>
      <c r="AZ405" s="21"/>
      <c r="BA405" s="21"/>
      <c r="BB405" s="21"/>
      <c r="BC405" s="21"/>
      <c r="BD405" s="21"/>
      <c r="BE405" s="21"/>
      <c r="BF405" s="21"/>
    </row>
    <row r="406" spans="1:58" x14ac:dyDescent="0.4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1"/>
      <c r="AN406" s="21"/>
      <c r="AO406" s="21"/>
      <c r="AP406" s="21"/>
      <c r="AQ406" s="21"/>
      <c r="AR406" s="21"/>
      <c r="AS406" s="21"/>
      <c r="AT406" s="21"/>
      <c r="AU406" s="21"/>
      <c r="AV406" s="21"/>
      <c r="AW406" s="21"/>
      <c r="AX406" s="21"/>
      <c r="AY406" s="21"/>
      <c r="AZ406" s="21"/>
      <c r="BA406" s="21"/>
      <c r="BB406" s="21"/>
      <c r="BC406" s="21"/>
      <c r="BD406" s="21"/>
      <c r="BE406" s="21"/>
      <c r="BF406" s="21"/>
    </row>
    <row r="407" spans="1:58" x14ac:dyDescent="0.4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  <c r="AX407" s="21"/>
      <c r="AY407" s="21"/>
      <c r="AZ407" s="21"/>
      <c r="BA407" s="21"/>
      <c r="BB407" s="21"/>
      <c r="BC407" s="21"/>
      <c r="BD407" s="21"/>
      <c r="BE407" s="21"/>
      <c r="BF407" s="21"/>
    </row>
    <row r="408" spans="1:58" x14ac:dyDescent="0.4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1"/>
      <c r="AN408" s="21"/>
      <c r="AO408" s="21"/>
      <c r="AP408" s="21"/>
      <c r="AQ408" s="21"/>
      <c r="AR408" s="21"/>
      <c r="AS408" s="21"/>
      <c r="AT408" s="21"/>
      <c r="AU408" s="21"/>
      <c r="AV408" s="21"/>
      <c r="AW408" s="21"/>
      <c r="AX408" s="21"/>
      <c r="AY408" s="21"/>
      <c r="AZ408" s="21"/>
      <c r="BA408" s="21"/>
      <c r="BB408" s="21"/>
      <c r="BC408" s="21"/>
      <c r="BD408" s="21"/>
      <c r="BE408" s="21"/>
      <c r="BF408" s="21"/>
    </row>
    <row r="409" spans="1:58" x14ac:dyDescent="0.4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  <c r="AW409" s="21"/>
      <c r="AX409" s="21"/>
      <c r="AY409" s="21"/>
      <c r="AZ409" s="21"/>
      <c r="BA409" s="21"/>
      <c r="BB409" s="21"/>
      <c r="BC409" s="21"/>
      <c r="BD409" s="21"/>
      <c r="BE409" s="21"/>
      <c r="BF409" s="21"/>
    </row>
    <row r="410" spans="1:58" x14ac:dyDescent="0.4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1"/>
      <c r="AN410" s="21"/>
      <c r="AO410" s="21"/>
      <c r="AP410" s="21"/>
      <c r="AQ410" s="21"/>
      <c r="AR410" s="21"/>
      <c r="AS410" s="21"/>
      <c r="AT410" s="21"/>
      <c r="AU410" s="21"/>
      <c r="AV410" s="21"/>
      <c r="AW410" s="21"/>
      <c r="AX410" s="21"/>
      <c r="AY410" s="21"/>
      <c r="AZ410" s="21"/>
      <c r="BA410" s="21"/>
      <c r="BB410" s="21"/>
      <c r="BC410" s="21"/>
      <c r="BD410" s="21"/>
      <c r="BE410" s="21"/>
      <c r="BF410" s="21"/>
    </row>
    <row r="411" spans="1:58" x14ac:dyDescent="0.4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  <c r="AW411" s="21"/>
      <c r="AX411" s="21"/>
      <c r="AY411" s="21"/>
      <c r="AZ411" s="21"/>
      <c r="BA411" s="21"/>
      <c r="BB411" s="21"/>
      <c r="BC411" s="21"/>
      <c r="BD411" s="21"/>
      <c r="BE411" s="21"/>
      <c r="BF411" s="21"/>
    </row>
    <row r="412" spans="1:58" x14ac:dyDescent="0.4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1"/>
      <c r="AN412" s="21"/>
      <c r="AO412" s="21"/>
      <c r="AP412" s="21"/>
      <c r="AQ412" s="21"/>
      <c r="AR412" s="21"/>
      <c r="AS412" s="21"/>
      <c r="AT412" s="21"/>
      <c r="AU412" s="21"/>
      <c r="AV412" s="21"/>
      <c r="AW412" s="21"/>
      <c r="AX412" s="21"/>
      <c r="AY412" s="21"/>
      <c r="AZ412" s="21"/>
      <c r="BA412" s="21"/>
      <c r="BB412" s="21"/>
      <c r="BC412" s="21"/>
      <c r="BD412" s="21"/>
      <c r="BE412" s="21"/>
      <c r="BF412" s="21"/>
    </row>
    <row r="413" spans="1:58" x14ac:dyDescent="0.4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  <c r="AW413" s="21"/>
      <c r="AX413" s="21"/>
      <c r="AY413" s="21"/>
      <c r="AZ413" s="21"/>
      <c r="BA413" s="21"/>
      <c r="BB413" s="21"/>
      <c r="BC413" s="21"/>
      <c r="BD413" s="21"/>
      <c r="BE413" s="21"/>
      <c r="BF413" s="21"/>
    </row>
    <row r="414" spans="1:58" x14ac:dyDescent="0.4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1"/>
      <c r="AN414" s="21"/>
      <c r="AO414" s="21"/>
      <c r="AP414" s="21"/>
      <c r="AQ414" s="21"/>
      <c r="AR414" s="21"/>
      <c r="AS414" s="21"/>
      <c r="AT414" s="21"/>
      <c r="AU414" s="21"/>
      <c r="AV414" s="21"/>
      <c r="AW414" s="21"/>
      <c r="AX414" s="21"/>
      <c r="AY414" s="21"/>
      <c r="AZ414" s="21"/>
      <c r="BA414" s="21"/>
      <c r="BB414" s="21"/>
      <c r="BC414" s="21"/>
      <c r="BD414" s="21"/>
      <c r="BE414" s="21"/>
      <c r="BF414" s="21"/>
    </row>
    <row r="415" spans="1:58" x14ac:dyDescent="0.4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1"/>
      <c r="AN415" s="21"/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  <c r="AY415" s="21"/>
      <c r="AZ415" s="21"/>
      <c r="BA415" s="21"/>
      <c r="BB415" s="21"/>
      <c r="BC415" s="21"/>
      <c r="BD415" s="21"/>
      <c r="BE415" s="21"/>
      <c r="BF415" s="21"/>
    </row>
    <row r="416" spans="1:58" x14ac:dyDescent="0.4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1"/>
      <c r="AN416" s="21"/>
      <c r="AO416" s="21"/>
      <c r="AP416" s="21"/>
      <c r="AQ416" s="21"/>
      <c r="AR416" s="21"/>
      <c r="AS416" s="21"/>
      <c r="AT416" s="21"/>
      <c r="AU416" s="21"/>
      <c r="AV416" s="21"/>
      <c r="AW416" s="21"/>
      <c r="AX416" s="21"/>
      <c r="AY416" s="21"/>
      <c r="AZ416" s="21"/>
      <c r="BA416" s="21"/>
      <c r="BB416" s="21"/>
      <c r="BC416" s="21"/>
      <c r="BD416" s="21"/>
      <c r="BE416" s="21"/>
      <c r="BF416" s="21"/>
    </row>
    <row r="417" spans="1:58" x14ac:dyDescent="0.4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  <c r="AW417" s="21"/>
      <c r="AX417" s="21"/>
      <c r="AY417" s="21"/>
      <c r="AZ417" s="21"/>
      <c r="BA417" s="21"/>
      <c r="BB417" s="21"/>
      <c r="BC417" s="21"/>
      <c r="BD417" s="21"/>
      <c r="BE417" s="21"/>
      <c r="BF417" s="21"/>
    </row>
    <row r="418" spans="1:58" x14ac:dyDescent="0.4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1"/>
      <c r="AN418" s="21"/>
      <c r="AO418" s="21"/>
      <c r="AP418" s="21"/>
      <c r="AQ418" s="21"/>
      <c r="AR418" s="21"/>
      <c r="AS418" s="21"/>
      <c r="AT418" s="21"/>
      <c r="AU418" s="21"/>
      <c r="AV418" s="21"/>
      <c r="AW418" s="21"/>
      <c r="AX418" s="21"/>
      <c r="AY418" s="21"/>
      <c r="AZ418" s="21"/>
      <c r="BA418" s="21"/>
      <c r="BB418" s="21"/>
      <c r="BC418" s="21"/>
      <c r="BD418" s="21"/>
      <c r="BE418" s="21"/>
      <c r="BF418" s="21"/>
    </row>
    <row r="419" spans="1:58" x14ac:dyDescent="0.4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  <c r="AW419" s="21"/>
      <c r="AX419" s="21"/>
      <c r="AY419" s="21"/>
      <c r="AZ419" s="21"/>
      <c r="BA419" s="21"/>
      <c r="BB419" s="21"/>
      <c r="BC419" s="21"/>
      <c r="BD419" s="21"/>
      <c r="BE419" s="21"/>
      <c r="BF419" s="21"/>
    </row>
    <row r="420" spans="1:58" x14ac:dyDescent="0.4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1"/>
      <c r="AN420" s="21"/>
      <c r="AO420" s="21"/>
      <c r="AP420" s="21"/>
      <c r="AQ420" s="21"/>
      <c r="AR420" s="21"/>
      <c r="AS420" s="21"/>
      <c r="AT420" s="21"/>
      <c r="AU420" s="21"/>
      <c r="AV420" s="21"/>
      <c r="AW420" s="21"/>
      <c r="AX420" s="21"/>
      <c r="AY420" s="21"/>
      <c r="AZ420" s="21"/>
      <c r="BA420" s="21"/>
      <c r="BB420" s="21"/>
      <c r="BC420" s="21"/>
      <c r="BD420" s="21"/>
      <c r="BE420" s="21"/>
      <c r="BF420" s="21"/>
    </row>
    <row r="421" spans="1:58" x14ac:dyDescent="0.4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  <c r="AY421" s="21"/>
      <c r="AZ421" s="21"/>
      <c r="BA421" s="21"/>
      <c r="BB421" s="21"/>
      <c r="BC421" s="21"/>
      <c r="BD421" s="21"/>
      <c r="BE421" s="21"/>
      <c r="BF421" s="21"/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Data_top_panel</vt:lpstr>
      <vt:lpstr>1. Disinflation</vt:lpstr>
      <vt:lpstr>Figure_12.5_top</vt:lpstr>
      <vt:lpstr>Reference</vt:lpstr>
    </vt:vector>
  </TitlesOfParts>
  <Company>International Monetary Fund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Ilzetzki</dc:creator>
  <cp:lastModifiedBy>Kenneth Rogoff</cp:lastModifiedBy>
  <cp:lastPrinted>2002-12-06T20:39:16Z</cp:lastPrinted>
  <dcterms:created xsi:type="dcterms:W3CDTF">2002-12-06T19:06:51Z</dcterms:created>
  <dcterms:modified xsi:type="dcterms:W3CDTF">2015-11-20T12:47:31Z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-122340425</vt:i4>
  </property>
  <property fmtid="{D5CDD505-2E9C-101B-9397-08002B2CF9AE}" pid="3" name="_EmailSubject">
    <vt:lpwstr>Disinflation Table</vt:lpwstr>
  </property>
  <property fmtid="{D5CDD505-2E9C-101B-9397-08002B2CF9AE}" pid="4" name="_AuthorEmail">
    <vt:lpwstr>EIlzetzki@imf.org</vt:lpwstr>
  </property>
  <property fmtid="{D5CDD505-2E9C-101B-9397-08002B2CF9AE}" pid="5" name="_AuthorEmailDisplayName">
    <vt:lpwstr>Ilzetzki, Ethan</vt:lpwstr>
  </property>
  <property fmtid="{D5CDD505-2E9C-101B-9397-08002B2CF9AE}" pid="6" name="_ReviewingToolsShownOnce">
    <vt:lpwstr/>
  </property>
</Properties>
</file>