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829"/>
  </bookViews>
  <sheets>
    <sheet name="Reference" sheetId="35" r:id="rId1"/>
    <sheet name="Crises_dates" sheetId="26" r:id="rId2"/>
    <sheet name="Figure 13.7" sheetId="22" r:id="rId3"/>
    <sheet name="Public_Debt" sheetId="5" r:id="rId4"/>
    <sheet name="CPI" sheetId="27" r:id="rId5"/>
  </sheets>
  <calcPr calcId="152511"/>
</workbook>
</file>

<file path=xl/calcChain.xml><?xml version="1.0" encoding="utf-8"?>
<calcChain xmlns="http://schemas.openxmlformats.org/spreadsheetml/2006/main">
  <c r="T36" i="5" l="1"/>
  <c r="T29" i="5"/>
  <c r="T35" i="5"/>
  <c r="T34" i="5"/>
  <c r="B23" i="27"/>
  <c r="C23" i="27"/>
  <c r="D23" i="27"/>
  <c r="E23" i="27"/>
  <c r="V23" i="27" s="1"/>
  <c r="J23" i="27"/>
  <c r="L23" i="27"/>
  <c r="M23" i="27"/>
  <c r="N23" i="27"/>
  <c r="F23" i="27"/>
  <c r="U23" i="27" s="1"/>
  <c r="G23" i="27"/>
  <c r="H23" i="27"/>
  <c r="I23" i="27"/>
  <c r="K23" i="27"/>
  <c r="O23" i="27"/>
  <c r="P23" i="27"/>
  <c r="Q23" i="27"/>
  <c r="R23" i="27"/>
  <c r="S23" i="27"/>
  <c r="T23" i="27"/>
  <c r="B24" i="27"/>
  <c r="C24" i="27"/>
  <c r="D24" i="27"/>
  <c r="E24" i="27"/>
  <c r="F24" i="27"/>
  <c r="U24" i="27" s="1"/>
  <c r="G24" i="27"/>
  <c r="H24" i="27"/>
  <c r="I24" i="27"/>
  <c r="J24" i="27"/>
  <c r="V24" i="27" s="1"/>
  <c r="K24" i="27"/>
  <c r="L24" i="27"/>
  <c r="M24" i="27"/>
  <c r="N24" i="27"/>
  <c r="O24" i="27"/>
  <c r="P24" i="27"/>
  <c r="Q24" i="27"/>
  <c r="R24" i="27"/>
  <c r="S24" i="27"/>
  <c r="T24" i="27"/>
  <c r="B25" i="27"/>
  <c r="C25" i="27"/>
  <c r="D25" i="27"/>
  <c r="E25" i="27"/>
  <c r="F25" i="27"/>
  <c r="G25" i="27"/>
  <c r="H25" i="27"/>
  <c r="I25" i="27"/>
  <c r="J25" i="27"/>
  <c r="K25" i="27"/>
  <c r="L25" i="27"/>
  <c r="M25" i="27"/>
  <c r="V25" i="27" s="1"/>
  <c r="N25" i="27"/>
  <c r="O25" i="27"/>
  <c r="P25" i="27"/>
  <c r="Q25" i="27"/>
  <c r="R25" i="27"/>
  <c r="S25" i="27"/>
  <c r="T25" i="27"/>
  <c r="U25" i="27"/>
  <c r="B26" i="27"/>
  <c r="C26" i="27"/>
  <c r="D26" i="27"/>
  <c r="E26" i="27"/>
  <c r="F26" i="27"/>
  <c r="G26" i="27"/>
  <c r="U26" i="27" s="1"/>
  <c r="H26" i="27"/>
  <c r="I26" i="27"/>
  <c r="J26" i="27"/>
  <c r="L26" i="27"/>
  <c r="V26" i="27" s="1"/>
  <c r="M26" i="27"/>
  <c r="N26" i="27"/>
  <c r="K26" i="27"/>
  <c r="O26" i="27"/>
  <c r="P26" i="27"/>
  <c r="Q26" i="27"/>
  <c r="R26" i="27"/>
  <c r="S26" i="27"/>
  <c r="T26" i="27"/>
  <c r="B27" i="27"/>
  <c r="C27" i="27"/>
  <c r="D27" i="27"/>
  <c r="E27" i="27"/>
  <c r="V27" i="27" s="1"/>
  <c r="F27" i="27"/>
  <c r="U27" i="27" s="1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B28" i="27"/>
  <c r="C28" i="27"/>
  <c r="D28" i="27"/>
  <c r="E28" i="27"/>
  <c r="F28" i="27"/>
  <c r="U28" i="27" s="1"/>
  <c r="G28" i="27"/>
  <c r="H28" i="27"/>
  <c r="I28" i="27"/>
  <c r="J28" i="27"/>
  <c r="V28" i="27" s="1"/>
  <c r="K28" i="27"/>
  <c r="L28" i="27"/>
  <c r="M28" i="27"/>
  <c r="N28" i="27"/>
  <c r="O28" i="27"/>
  <c r="P28" i="27"/>
  <c r="Q28" i="27"/>
  <c r="R28" i="27"/>
  <c r="S28" i="27"/>
  <c r="T28" i="27"/>
  <c r="B29" i="27"/>
  <c r="U29" i="27" s="1"/>
  <c r="C29" i="27"/>
  <c r="D29" i="27"/>
  <c r="E29" i="27"/>
  <c r="V29" i="27" s="1"/>
  <c r="F29" i="27"/>
  <c r="G29" i="27"/>
  <c r="H29" i="27"/>
  <c r="I29" i="27"/>
  <c r="J29" i="27"/>
  <c r="L29" i="27"/>
  <c r="M29" i="27"/>
  <c r="N29" i="27"/>
  <c r="K29" i="27"/>
  <c r="O29" i="27"/>
  <c r="P29" i="27"/>
  <c r="Q29" i="27"/>
  <c r="R29" i="27"/>
  <c r="S29" i="27"/>
  <c r="T29" i="27"/>
  <c r="B30" i="27"/>
  <c r="C30" i="27"/>
  <c r="D30" i="27"/>
  <c r="U30" i="27" s="1"/>
  <c r="E30" i="27"/>
  <c r="F30" i="27"/>
  <c r="G30" i="27"/>
  <c r="H30" i="27"/>
  <c r="I30" i="27"/>
  <c r="J30" i="27"/>
  <c r="V30" i="27" s="1"/>
  <c r="K30" i="27"/>
  <c r="L30" i="27"/>
  <c r="M30" i="27"/>
  <c r="N30" i="27"/>
  <c r="O30" i="27"/>
  <c r="P30" i="27"/>
  <c r="Q30" i="27"/>
  <c r="R30" i="27"/>
  <c r="S30" i="27"/>
  <c r="T30" i="27"/>
  <c r="B31" i="27"/>
  <c r="C31" i="27"/>
  <c r="D31" i="27"/>
  <c r="U31" i="27" s="1"/>
  <c r="E31" i="27"/>
  <c r="F31" i="27"/>
  <c r="G31" i="27"/>
  <c r="H31" i="27"/>
  <c r="I31" i="27"/>
  <c r="J31" i="27"/>
  <c r="K31" i="27"/>
  <c r="L31" i="27"/>
  <c r="M31" i="27"/>
  <c r="V31" i="27" s="1"/>
  <c r="N31" i="27"/>
  <c r="O31" i="27"/>
  <c r="P31" i="27"/>
  <c r="Q31" i="27"/>
  <c r="R31" i="27"/>
  <c r="S31" i="27"/>
  <c r="T31" i="27"/>
  <c r="B32" i="27"/>
  <c r="C32" i="27"/>
  <c r="U32" i="27" s="1"/>
  <c r="D32" i="27"/>
  <c r="E32" i="27"/>
  <c r="F32" i="27"/>
  <c r="G32" i="27"/>
  <c r="H32" i="27"/>
  <c r="I32" i="27"/>
  <c r="J32" i="27"/>
  <c r="K32" i="27"/>
  <c r="L32" i="27"/>
  <c r="M32" i="27"/>
  <c r="V32" i="27" s="1"/>
  <c r="N32" i="27"/>
  <c r="O32" i="27"/>
  <c r="P32" i="27"/>
  <c r="Q32" i="27"/>
  <c r="R32" i="27"/>
  <c r="S32" i="27"/>
  <c r="T32" i="27"/>
  <c r="B33" i="27"/>
  <c r="U33" i="27" s="1"/>
  <c r="C33" i="27"/>
  <c r="D33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V33" i="27"/>
  <c r="B34" i="27"/>
  <c r="C34" i="27"/>
  <c r="D34" i="27"/>
  <c r="U34" i="27" s="1"/>
  <c r="E34" i="27"/>
  <c r="F34" i="27"/>
  <c r="G34" i="27"/>
  <c r="H34" i="27"/>
  <c r="I34" i="27"/>
  <c r="J34" i="27"/>
  <c r="L34" i="27"/>
  <c r="M34" i="27"/>
  <c r="V34" i="27" s="1"/>
  <c r="N34" i="27"/>
  <c r="K34" i="27"/>
  <c r="O34" i="27"/>
  <c r="P34" i="27"/>
  <c r="Q34" i="27"/>
  <c r="R34" i="27"/>
  <c r="S34" i="27"/>
  <c r="B35" i="27"/>
  <c r="C35" i="27"/>
  <c r="D35" i="27"/>
  <c r="U35" i="27" s="1"/>
  <c r="E35" i="27"/>
  <c r="F35" i="27"/>
  <c r="G35" i="27"/>
  <c r="H35" i="27"/>
  <c r="I35" i="27"/>
  <c r="J35" i="27"/>
  <c r="V35" i="27" s="1"/>
  <c r="K35" i="27"/>
  <c r="L35" i="27"/>
  <c r="M35" i="27"/>
  <c r="N35" i="27"/>
  <c r="O35" i="27"/>
  <c r="P35" i="27"/>
  <c r="Q35" i="27"/>
  <c r="R35" i="27"/>
  <c r="S35" i="27"/>
  <c r="B36" i="27"/>
  <c r="C36" i="27"/>
  <c r="D36" i="27"/>
  <c r="U36" i="27" s="1"/>
  <c r="E36" i="27"/>
  <c r="F36" i="27"/>
  <c r="G36" i="27"/>
  <c r="H36" i="27"/>
  <c r="I36" i="27"/>
  <c r="J36" i="27"/>
  <c r="V36" i="27" s="1"/>
  <c r="K36" i="27"/>
  <c r="L36" i="27"/>
  <c r="M36" i="27"/>
  <c r="N36" i="27"/>
  <c r="O36" i="27"/>
  <c r="P36" i="27"/>
  <c r="Q36" i="27"/>
  <c r="R36" i="27"/>
  <c r="S36" i="27"/>
  <c r="E23" i="5"/>
  <c r="J23" i="5"/>
  <c r="L23" i="5"/>
  <c r="M23" i="5"/>
  <c r="V23" i="5" s="1"/>
  <c r="N23" i="5"/>
  <c r="N24" i="5"/>
  <c r="E25" i="5"/>
  <c r="E26" i="5"/>
  <c r="E27" i="5"/>
  <c r="V27" i="5" s="1"/>
  <c r="J27" i="5"/>
  <c r="L27" i="5"/>
  <c r="M27" i="5"/>
  <c r="N27" i="5"/>
  <c r="E28" i="5"/>
  <c r="E30" i="5"/>
  <c r="E31" i="5"/>
  <c r="J31" i="5"/>
  <c r="L31" i="5"/>
  <c r="M31" i="5"/>
  <c r="N31" i="5"/>
  <c r="V31" i="5" s="1"/>
  <c r="E32" i="5"/>
  <c r="E33" i="5"/>
  <c r="N33" i="5"/>
  <c r="E34" i="5"/>
  <c r="J34" i="5"/>
  <c r="L34" i="5"/>
  <c r="V34" i="5" s="1"/>
  <c r="M34" i="5"/>
  <c r="N34" i="5"/>
  <c r="E35" i="5"/>
  <c r="N35" i="5"/>
  <c r="E36" i="5"/>
  <c r="B23" i="5"/>
  <c r="C23" i="5"/>
  <c r="F23" i="5"/>
  <c r="G23" i="5"/>
  <c r="I23" i="5"/>
  <c r="K23" i="5"/>
  <c r="U23" i="5" s="1"/>
  <c r="O23" i="5"/>
  <c r="P23" i="5"/>
  <c r="Q23" i="5"/>
  <c r="R23" i="5"/>
  <c r="S23" i="5"/>
  <c r="T23" i="5"/>
  <c r="B24" i="5"/>
  <c r="C24" i="5"/>
  <c r="F24" i="5"/>
  <c r="G24" i="5"/>
  <c r="I24" i="5"/>
  <c r="L24" i="5"/>
  <c r="M24" i="5"/>
  <c r="O24" i="5"/>
  <c r="P24" i="5"/>
  <c r="Q24" i="5"/>
  <c r="R24" i="5"/>
  <c r="S24" i="5"/>
  <c r="T24" i="5"/>
  <c r="B25" i="5"/>
  <c r="U25" i="5" s="1"/>
  <c r="C25" i="5"/>
  <c r="F25" i="5"/>
  <c r="G25" i="5"/>
  <c r="I25" i="5"/>
  <c r="J25" i="5"/>
  <c r="K25" i="5"/>
  <c r="L25" i="5"/>
  <c r="M25" i="5"/>
  <c r="V25" i="5" s="1"/>
  <c r="N25" i="5"/>
  <c r="O25" i="5"/>
  <c r="P25" i="5"/>
  <c r="Q25" i="5"/>
  <c r="R25" i="5"/>
  <c r="S25" i="5"/>
  <c r="T25" i="5"/>
  <c r="B26" i="5"/>
  <c r="U26" i="5" s="1"/>
  <c r="C26" i="5"/>
  <c r="D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B27" i="5"/>
  <c r="U27" i="5" s="1"/>
  <c r="C27" i="5"/>
  <c r="D27" i="5"/>
  <c r="F27" i="5"/>
  <c r="G27" i="5"/>
  <c r="I27" i="5"/>
  <c r="K27" i="5"/>
  <c r="O27" i="5"/>
  <c r="P27" i="5"/>
  <c r="Q27" i="5"/>
  <c r="R27" i="5"/>
  <c r="S27" i="5"/>
  <c r="T27" i="5"/>
  <c r="B28" i="5"/>
  <c r="U28" i="5" s="1"/>
  <c r="C28" i="5"/>
  <c r="D28" i="5"/>
  <c r="F28" i="5"/>
  <c r="G28" i="5"/>
  <c r="I28" i="5"/>
  <c r="L28" i="5"/>
  <c r="M28" i="5"/>
  <c r="O28" i="5"/>
  <c r="P28" i="5"/>
  <c r="Q28" i="5"/>
  <c r="R28" i="5"/>
  <c r="S28" i="5"/>
  <c r="T28" i="5"/>
  <c r="B29" i="5"/>
  <c r="C29" i="5"/>
  <c r="D29" i="5"/>
  <c r="F29" i="5"/>
  <c r="G29" i="5"/>
  <c r="I29" i="5"/>
  <c r="L29" i="5"/>
  <c r="M29" i="5"/>
  <c r="V29" i="5" s="1"/>
  <c r="E29" i="5"/>
  <c r="J29" i="5"/>
  <c r="N29" i="5"/>
  <c r="O29" i="5"/>
  <c r="P29" i="5"/>
  <c r="Q29" i="5"/>
  <c r="R29" i="5"/>
  <c r="S29" i="5"/>
  <c r="B30" i="5"/>
  <c r="U30" i="5" s="1"/>
  <c r="C30" i="5"/>
  <c r="D30" i="5"/>
  <c r="F30" i="5"/>
  <c r="G30" i="5"/>
  <c r="I30" i="5"/>
  <c r="L30" i="5"/>
  <c r="M30" i="5"/>
  <c r="O30" i="5"/>
  <c r="J30" i="5"/>
  <c r="V30" i="5" s="1"/>
  <c r="K30" i="5"/>
  <c r="N30" i="5"/>
  <c r="P30" i="5"/>
  <c r="Q30" i="5"/>
  <c r="R30" i="5"/>
  <c r="S30" i="5"/>
  <c r="T30" i="5"/>
  <c r="B31" i="5"/>
  <c r="U31" i="5" s="1"/>
  <c r="C31" i="5"/>
  <c r="D31" i="5"/>
  <c r="F31" i="5"/>
  <c r="G31" i="5"/>
  <c r="I31" i="5"/>
  <c r="O31" i="5"/>
  <c r="P31" i="5"/>
  <c r="Q31" i="5"/>
  <c r="R31" i="5"/>
  <c r="S31" i="5"/>
  <c r="T31" i="5"/>
  <c r="B32" i="5"/>
  <c r="C32" i="5"/>
  <c r="D32" i="5"/>
  <c r="F32" i="5"/>
  <c r="G32" i="5"/>
  <c r="I32" i="5"/>
  <c r="J32" i="5"/>
  <c r="K32" i="5"/>
  <c r="L32" i="5"/>
  <c r="V32" i="5" s="1"/>
  <c r="M32" i="5"/>
  <c r="N32" i="5"/>
  <c r="O32" i="5"/>
  <c r="P32" i="5"/>
  <c r="Q32" i="5"/>
  <c r="U32" i="5"/>
  <c r="R32" i="5"/>
  <c r="S32" i="5"/>
  <c r="T32" i="5"/>
  <c r="B33" i="5"/>
  <c r="C33" i="5"/>
  <c r="D33" i="5"/>
  <c r="F33" i="5"/>
  <c r="G33" i="5"/>
  <c r="I33" i="5"/>
  <c r="J33" i="5"/>
  <c r="V33" i="5" s="1"/>
  <c r="K33" i="5"/>
  <c r="U33" i="5" s="1"/>
  <c r="L33" i="5"/>
  <c r="M33" i="5"/>
  <c r="O33" i="5"/>
  <c r="P33" i="5"/>
  <c r="Q33" i="5"/>
  <c r="R33" i="5"/>
  <c r="S33" i="5"/>
  <c r="T33" i="5"/>
  <c r="B34" i="5"/>
  <c r="C34" i="5"/>
  <c r="D34" i="5"/>
  <c r="F34" i="5"/>
  <c r="G34" i="5"/>
  <c r="I34" i="5"/>
  <c r="O34" i="5"/>
  <c r="U34" i="5" s="1"/>
  <c r="P34" i="5"/>
  <c r="Q34" i="5"/>
  <c r="R34" i="5"/>
  <c r="S34" i="5"/>
  <c r="B35" i="5"/>
  <c r="C35" i="5"/>
  <c r="D35" i="5"/>
  <c r="F35" i="5"/>
  <c r="G35" i="5"/>
  <c r="I35" i="5"/>
  <c r="J35" i="5"/>
  <c r="K35" i="5"/>
  <c r="L35" i="5"/>
  <c r="M35" i="5"/>
  <c r="O35" i="5"/>
  <c r="P35" i="5"/>
  <c r="Q35" i="5"/>
  <c r="R35" i="5"/>
  <c r="S35" i="5"/>
  <c r="U35" i="5"/>
  <c r="B36" i="5"/>
  <c r="C36" i="5"/>
  <c r="U36" i="5" s="1"/>
  <c r="D36" i="5"/>
  <c r="F36" i="5"/>
  <c r="G36" i="5"/>
  <c r="I36" i="5"/>
  <c r="J36" i="5"/>
  <c r="V36" i="5" s="1"/>
  <c r="K36" i="5"/>
  <c r="L36" i="5"/>
  <c r="M36" i="5"/>
  <c r="N36" i="5"/>
  <c r="O36" i="5"/>
  <c r="P36" i="5"/>
  <c r="Q36" i="5"/>
  <c r="R36" i="5"/>
  <c r="S36" i="5"/>
  <c r="E24" i="5"/>
  <c r="J24" i="5"/>
  <c r="V24" i="5"/>
  <c r="N28" i="5"/>
  <c r="V26" i="5"/>
  <c r="J28" i="5"/>
  <c r="V28" i="5" s="1"/>
  <c r="V35" i="5"/>
  <c r="K29" i="5"/>
  <c r="K28" i="5"/>
  <c r="K24" i="5"/>
  <c r="K34" i="5"/>
  <c r="K31" i="5"/>
  <c r="U29" i="5"/>
  <c r="U24" i="5"/>
</calcChain>
</file>

<file path=xl/comments1.xml><?xml version="1.0" encoding="utf-8"?>
<comments xmlns="http://schemas.openxmlformats.org/spreadsheetml/2006/main">
  <authors>
    <author>Carmen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They point to borderline problems in 1990-1993.</t>
        </r>
      </text>
    </comment>
  </commentList>
</comments>
</file>

<file path=xl/sharedStrings.xml><?xml version="1.0" encoding="utf-8"?>
<sst xmlns="http://schemas.openxmlformats.org/spreadsheetml/2006/main" count="346" uniqueCount="160">
  <si>
    <t>Germany</t>
  </si>
  <si>
    <t>Greece</t>
  </si>
  <si>
    <t>Italy</t>
  </si>
  <si>
    <t>Japan</t>
  </si>
  <si>
    <t>Spain</t>
  </si>
  <si>
    <t>t-10</t>
  </si>
  <si>
    <t>t--9</t>
  </si>
  <si>
    <t>t-8</t>
  </si>
  <si>
    <t>t-7</t>
  </si>
  <si>
    <t>t-6</t>
  </si>
  <si>
    <t>t-5</t>
  </si>
  <si>
    <t>t-4</t>
  </si>
  <si>
    <t>t-3</t>
  </si>
  <si>
    <t>t-2</t>
  </si>
  <si>
    <t>t-1</t>
  </si>
  <si>
    <t>T</t>
  </si>
  <si>
    <t xml:space="preserve"> </t>
  </si>
  <si>
    <t>Australia</t>
  </si>
  <si>
    <t>Canada</t>
  </si>
  <si>
    <t>Denmark</t>
  </si>
  <si>
    <t>Finland</t>
  </si>
  <si>
    <t>France</t>
  </si>
  <si>
    <t>Norway</t>
  </si>
  <si>
    <t>New Zealand</t>
  </si>
  <si>
    <t>Sweden</t>
  </si>
  <si>
    <t>UK</t>
  </si>
  <si>
    <t>US</t>
  </si>
  <si>
    <t>t+1</t>
  </si>
  <si>
    <t>t+2</t>
  </si>
  <si>
    <t>t+3</t>
  </si>
  <si>
    <t>t</t>
  </si>
  <si>
    <t>"Big 5"</t>
  </si>
  <si>
    <t>Average</t>
  </si>
  <si>
    <t>t–2</t>
  </si>
  <si>
    <t>t–3</t>
  </si>
  <si>
    <t>t–4</t>
  </si>
  <si>
    <t>t–5</t>
  </si>
  <si>
    <t>t–6</t>
  </si>
  <si>
    <t>t–7</t>
  </si>
  <si>
    <t>t–8</t>
  </si>
  <si>
    <t>t–9</t>
  </si>
  <si>
    <t>t–10</t>
  </si>
  <si>
    <t>t–1</t>
  </si>
  <si>
    <t>All</t>
  </si>
  <si>
    <t>severe/systemic crises shaded</t>
  </si>
  <si>
    <t>Advanced economies, post WWII financial crises (borderline and systemic)</t>
  </si>
  <si>
    <t>Australia: Australian Office of Financial Managenment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</si>
  <si>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Various finance ministries, debt offices, treasuries (see below)</t>
    </r>
  </si>
  <si>
    <t>Canada: Department of Finance</t>
  </si>
  <si>
    <t>Total Public debt (local currency)</t>
  </si>
  <si>
    <t>Finland: State Treasury (euros)</t>
  </si>
  <si>
    <t>Denmark:</t>
  </si>
  <si>
    <t>France: Institut National de la Statistique et des Études Économiques: INSEE (general government, billion euros)</t>
  </si>
  <si>
    <t>Germany: Bundesbank (general government, billion euros)</t>
  </si>
  <si>
    <t>Greece: Incomplete at the time</t>
  </si>
  <si>
    <t>Italy: Banco d'Italia- (general government, million euros)</t>
  </si>
  <si>
    <t>Japan: Historical Statistics of Japan, Ministry of Finance</t>
  </si>
  <si>
    <t>New Zealand: Statistics NZ (millions, NZ dollars)</t>
  </si>
  <si>
    <t>Norway: Ministry of Finance</t>
  </si>
  <si>
    <t>Spain: Estadisticas Historicas de Espana (million euros)</t>
  </si>
  <si>
    <t>Sweden: Riksgälden (million kroner)</t>
  </si>
  <si>
    <t>UK: UK Debt Mngmt Office (million pounds)</t>
  </si>
  <si>
    <t>US: Treasury Direct (million US dollars)</t>
  </si>
  <si>
    <r>
      <rPr>
        <i/>
        <sz val="10"/>
        <rFont val="Times New Roman"/>
        <family val="1"/>
      </rPr>
      <t xml:space="preserve">Notes: </t>
    </r>
    <r>
      <rPr>
        <sz val="10"/>
        <rFont val="Times New Roman"/>
        <family val="1"/>
      </rPr>
      <t>Central governemnt unless otherwise noted.</t>
    </r>
  </si>
  <si>
    <t>year</t>
  </si>
  <si>
    <t>Crisis type</t>
  </si>
  <si>
    <t>Country</t>
  </si>
  <si>
    <t>Sources:</t>
  </si>
  <si>
    <t>Advanced economies, post WWII banking crises</t>
  </si>
  <si>
    <t>borderline</t>
  </si>
  <si>
    <t>systemic</t>
  </si>
  <si>
    <t>KR: Kaminsky and Reinhart (1996) and (1999)</t>
  </si>
  <si>
    <t>KR</t>
  </si>
  <si>
    <t>CK</t>
  </si>
  <si>
    <t>1991-1994</t>
  </si>
  <si>
    <t>Peak: June 1992</t>
  </si>
  <si>
    <t>Start, March 1987</t>
  </si>
  <si>
    <t>Peak: June 1990</t>
  </si>
  <si>
    <t>1991-present</t>
  </si>
  <si>
    <t>1987-1993</t>
  </si>
  <si>
    <t>1977-1985</t>
  </si>
  <si>
    <t>not in sample</t>
  </si>
  <si>
    <t>Start</t>
  </si>
  <si>
    <t>1989-1992</t>
  </si>
  <si>
    <t>1983-1985</t>
  </si>
  <si>
    <t>1994-1995</t>
  </si>
  <si>
    <t>late 1970s</t>
  </si>
  <si>
    <t>1991-1995</t>
  </si>
  <si>
    <t>1990-1995</t>
  </si>
  <si>
    <t>1987-1990</t>
  </si>
  <si>
    <t>1974-1976</t>
  </si>
  <si>
    <t>1987-1992</t>
  </si>
  <si>
    <t>1984-1991</t>
  </si>
  <si>
    <t>Start: November,1988</t>
  </si>
  <si>
    <t>Peak: October 1991</t>
  </si>
  <si>
    <t>Start: November,1978</t>
  </si>
  <si>
    <t>Peak: January 1983</t>
  </si>
  <si>
    <t>Start: November,1991</t>
  </si>
  <si>
    <t>Peak: September, 1992</t>
  </si>
  <si>
    <t>IMF</t>
  </si>
  <si>
    <t>BEKM</t>
  </si>
  <si>
    <t>none</t>
  </si>
  <si>
    <t>Credit Lyonnais</t>
  </si>
  <si>
    <t>Comments:</t>
  </si>
  <si>
    <t>Johnson Matthey</t>
  </si>
  <si>
    <t>Bank of Credit and Commerce International</t>
  </si>
  <si>
    <t>Barings</t>
  </si>
  <si>
    <t>Savings and Loan institutions</t>
  </si>
  <si>
    <t>Giroinstitutions</t>
  </si>
  <si>
    <t>Fifteen members of the Canadian Deposit Insurance Corporation, including two banks, failed.</t>
  </si>
  <si>
    <t>State-owned banks</t>
  </si>
  <si>
    <t>Start, September 1991</t>
  </si>
  <si>
    <t>Large state-owned bank</t>
  </si>
  <si>
    <t>BEKM: Bordo, Eichengreen, Klingbiel and Martinez-Peria (2001)</t>
  </si>
  <si>
    <t>CK: Caprio and Klingbiel (1996), (2003) and (2005)</t>
  </si>
  <si>
    <r>
      <t xml:space="preserve">Bordo, Michael, Barry Eichengreen, Daniela Klingebiel, and Maria Soledad Martinez-Peria, “Is the Crisis Problem Growing More Severe?” </t>
    </r>
    <r>
      <rPr>
        <i/>
        <sz val="10"/>
        <rFont val="Times New Roman"/>
        <family val="1"/>
      </rPr>
      <t xml:space="preserve">Economic Policy </t>
    </r>
    <r>
      <rPr>
        <sz val="10"/>
        <rFont val="Times New Roman"/>
        <family val="1"/>
      </rPr>
      <t>16 (April 2001): 51–82.</t>
    </r>
  </si>
  <si>
    <t>Caprio, Gerald, Jr. and Klingebiel, Daniela, “Episodes of Systemic and Borderline Financial Crises,” http://go.worldbank.org/5DYGICS7B0 (Dataset 1), January 2003.</t>
  </si>
  <si>
    <r>
      <t xml:space="preserve">Caprio, Gerald, Jr. and Klingebiel, Daniela, “Bank Insolvency: Bad Luck, Bad Policy, or Bad Banking?” in Boris Pleskovic and Joseph Stiglitz (eds.), </t>
    </r>
    <r>
      <rPr>
        <i/>
        <sz val="10"/>
        <rFont val="Times New Roman"/>
        <family val="1"/>
      </rPr>
      <t>Annual World Bank Conference on Development Economics</t>
    </r>
    <r>
      <rPr>
        <sz val="10"/>
        <rFont val="Times New Roman"/>
        <family val="1"/>
      </rPr>
      <t>, Washington, DC: The World Bank, 1996, 79–104.</t>
    </r>
  </si>
  <si>
    <r>
      <t xml:space="preserve">Caprio, Gerard and Daniela Klingebiel, Luc Laeven and Guillermo Noguera, “Banking Crisis Database,” In Patrick Honohan and Luc Laeven (eds.), </t>
    </r>
    <r>
      <rPr>
        <i/>
        <sz val="10"/>
        <rFont val="Times New Roman"/>
        <family val="1"/>
      </rPr>
      <t>Systemic Financial Crises</t>
    </r>
    <r>
      <rPr>
        <sz val="10"/>
        <rFont val="Times New Roman"/>
        <family val="1"/>
      </rPr>
      <t>,  Cambridge:  Cambridge University Press, 2005.</t>
    </r>
  </si>
  <si>
    <t>References</t>
  </si>
  <si>
    <r>
      <t xml:space="preserve">Demirgüç-Kunt, Asli and Enrica Detragiache, “The Determinants of Banking Crises in Developing and Developed Countries,” </t>
    </r>
    <r>
      <rPr>
        <i/>
        <sz val="10"/>
        <rFont val="Times New Roman"/>
        <family val="1"/>
      </rPr>
      <t>IMF Staff Papers</t>
    </r>
    <r>
      <rPr>
        <sz val="10"/>
        <rFont val="Times New Roman"/>
        <family val="1"/>
      </rPr>
      <t xml:space="preserve"> Vol. 45 (1998), 81–109.</t>
    </r>
  </si>
  <si>
    <r>
      <t>Drees, Burkhard, and Ceyla Pazarbasioglu</t>
    </r>
    <r>
      <rPr>
        <i/>
        <sz val="10"/>
        <rFont val="Times New Roman"/>
        <family val="1"/>
      </rPr>
      <t>, The Nordic Banking Crisis: Pitfalls in Financial Liberalization,</t>
    </r>
    <r>
      <rPr>
        <sz val="10"/>
        <rFont val="Times New Roman"/>
        <family val="1"/>
      </rPr>
      <t xml:space="preserve"> IMF Occasional Paper 161, Washington DC: International Monetary Fund, 1998.</t>
    </r>
  </si>
  <si>
    <r>
      <t xml:space="preserve">Kaminsky, Graciela L. and Carmen M. Reinhart, “The Twin Crises: The Causes of Banking and Balance of Payments Problems,” </t>
    </r>
    <r>
      <rPr>
        <i/>
        <sz val="10"/>
        <color indexed="8"/>
        <rFont val="Times New Roman"/>
        <family val="1"/>
      </rPr>
      <t>American Economic Review,</t>
    </r>
    <r>
      <rPr>
        <sz val="10"/>
        <color indexed="8"/>
        <rFont val="Times New Roman"/>
        <family val="1"/>
      </rPr>
      <t xml:space="preserve"> Vol. 89 No. 3, June 1999, 473–500.</t>
    </r>
  </si>
  <si>
    <t xml:space="preserve">Kaminsky, Graciela L. and Carmen M. Reinhart, “The Twin Crises: The Causes of Banking and Balance of Payments Problems,” International Finance Discussion Papers 544, Board of Governors of the Federal Reserve System, March 1996. </t>
  </si>
  <si>
    <r>
      <t xml:space="preserve">Norges Bank, </t>
    </r>
    <r>
      <rPr>
        <i/>
        <sz val="10"/>
        <rFont val="Times New Roman"/>
        <family val="1"/>
      </rPr>
      <t>The Norwegian Banking Crisis</t>
    </r>
    <r>
      <rPr>
        <sz val="10"/>
        <rFont val="Times New Roman"/>
        <family val="1"/>
      </rPr>
      <t>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Occasional Paper No 33, Norges Bank, 2006.</t>
    </r>
  </si>
  <si>
    <r>
      <t xml:space="preserve">Rajan, Raghuram, Enrica Detragiache and Giovanni Dell’Ariccia, “The Real Effect of Banking Crises,” </t>
    </r>
    <r>
      <rPr>
        <i/>
        <sz val="10"/>
        <rFont val="Times New Roman"/>
        <family val="1"/>
      </rPr>
      <t>Journal of Financial Intermediation</t>
    </r>
    <r>
      <rPr>
        <sz val="10"/>
        <rFont val="Times New Roman"/>
        <family val="1"/>
      </rPr>
      <t xml:space="preserve"> Vol. 17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2008, 89–112.</t>
    </r>
  </si>
  <si>
    <t>Frydl, Edward J., “The Length and Cost of Banking Crises,” IMF Working Paper WP/99/30, March 1999.</t>
  </si>
  <si>
    <t>DD/RDD</t>
  </si>
  <si>
    <t xml:space="preserve">DD/RDD: Demirgüç-Kunt and Detragiache (1998) and Rajan, Detragiache and  Dell’Ariccia (2004). </t>
  </si>
  <si>
    <t>Gerdrup, Karsten R., “Three Episodes of Financial Fragility in Norway since the 1890s,” BIS Working Paper No. 142, October 2003.</t>
  </si>
  <si>
    <t>Norway: Gerdrup (2003), start 1988; peak 1991 (pg. 1); end 1992 (pg. 21)</t>
  </si>
  <si>
    <t>start</t>
  </si>
  <si>
    <t>end</t>
  </si>
  <si>
    <t>crisis, t</t>
  </si>
  <si>
    <t>n.a.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</si>
  <si>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Global  Financial Data, Shiller (2005) for US.</t>
    </r>
  </si>
  <si>
    <t>Greece: OECD series starts in 1993; incomplete at the time.</t>
  </si>
  <si>
    <t>Denmark: OECD based on Danmarks Nationalbank (millions krone); series starts in 1980.</t>
  </si>
  <si>
    <r>
      <t>Central government, unless otherwise noted-</t>
    </r>
    <r>
      <rPr>
        <sz val="10"/>
        <rFont val="Times New Roman"/>
        <family val="1"/>
      </rPr>
      <t>-Figure 5</t>
    </r>
  </si>
  <si>
    <t>Reinhart, Carmen M. and Kenneth S. Rogoff</t>
  </si>
  <si>
    <t>Australia: Australian Office of Financial Managenment (millions, Australian dollars)</t>
  </si>
  <si>
    <t>Canada: Department of Finance (millions, Canadian dollars).</t>
  </si>
  <si>
    <t xml:space="preserve">"Secondary Banking Crisis" was a crash in property prices which led to widespread failures of small ("secondary") lending banks. </t>
  </si>
  <si>
    <t>IMF: International Monetary Fund (1996)--Lindgren, Garcia and Saal</t>
  </si>
  <si>
    <t>1992-</t>
  </si>
  <si>
    <t>1989-1990</t>
  </si>
  <si>
    <t>1990-1993</t>
  </si>
  <si>
    <t>1980-1992</t>
  </si>
  <si>
    <t>The collapse and interventiion of a large bank (Skopbank) in September 1991  ushers in the crisis.</t>
  </si>
  <si>
    <t>In November 1991, the government rescues Nordbanken, the nation's second largest bank.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</si>
  <si>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 "Big Five" refers to: Finland, 1991; Japan, 1992; Norway, 1987; Spain, 1977; and Sweden, 1991.</t>
    </r>
  </si>
  <si>
    <t>Index, t-4=100</t>
  </si>
  <si>
    <t>Consumer prices--not included in paper as a separate figure</t>
  </si>
  <si>
    <t>13.7 Real central government debt and postwar banking crises: Advanced economies</t>
  </si>
  <si>
    <t>Note</t>
  </si>
  <si>
    <t>http://www.treasurydirect.gov/govt/reports/pd/histdebt/histdebt_histo5.htm</t>
  </si>
  <si>
    <t>Source:</t>
  </si>
  <si>
    <t>This Time is Different: Eight Centuries of Financial Folly</t>
  </si>
  <si>
    <t>(Princeton: Princeton University Press, 2009)</t>
  </si>
  <si>
    <t>page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</si>
</sst>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6" formatCode="_(* #,##0.0_);_(* \(#,##0.0\);_(* &quot;-&quot;??_);_(@_)"/>
    <numFmt numFmtId="187" formatCode="_(* #,##0_);_(* \(#,##0\);_(* &quot;-&quot;??_);_(@_)"/>
  </numFmts>
  <fonts count="22" x14ac:knownFonts="1"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2" fillId="0" borderId="0"/>
  </cellStyleXfs>
  <cellXfs count="67">
    <xf numFmtId="0" fontId="0" fillId="0" borderId="0" xfId="0"/>
    <xf numFmtId="0" fontId="3" fillId="0" borderId="0" xfId="1" applyFont="1"/>
    <xf numFmtId="1" fontId="0" fillId="0" borderId="0" xfId="1" applyNumberFormat="1" applyFont="1"/>
    <xf numFmtId="2" fontId="0" fillId="0" borderId="0" xfId="1" applyNumberFormat="1" applyFont="1"/>
    <xf numFmtId="0" fontId="3" fillId="0" borderId="0" xfId="0" applyFont="1"/>
    <xf numFmtId="2" fontId="3" fillId="0" borderId="0" xfId="1" applyNumberFormat="1" applyFont="1"/>
    <xf numFmtId="2" fontId="0" fillId="0" borderId="0" xfId="0" applyNumberFormat="1"/>
    <xf numFmtId="0" fontId="3" fillId="2" borderId="0" xfId="1" applyFont="1" applyFill="1"/>
    <xf numFmtId="0" fontId="0" fillId="2" borderId="0" xfId="0" applyFill="1"/>
    <xf numFmtId="4" fontId="0" fillId="0" borderId="0" xfId="1" applyNumberFormat="1" applyFont="1"/>
    <xf numFmtId="186" fontId="0" fillId="0" borderId="0" xfId="5" applyNumberFormat="1" applyFont="1"/>
    <xf numFmtId="187" fontId="8" fillId="0" borderId="0" xfId="5" applyNumberFormat="1" applyFont="1" applyAlignment="1">
      <alignment vertical="center"/>
    </xf>
    <xf numFmtId="187" fontId="0" fillId="0" borderId="0" xfId="5" applyNumberFormat="1" applyFont="1"/>
    <xf numFmtId="187" fontId="3" fillId="0" borderId="0" xfId="5" applyNumberFormat="1" applyFont="1" applyBorder="1" applyAlignment="1">
      <alignment vertical="center"/>
    </xf>
    <xf numFmtId="186" fontId="3" fillId="0" borderId="0" xfId="5" applyNumberFormat="1" applyFont="1" applyAlignment="1">
      <alignment vertical="center"/>
    </xf>
    <xf numFmtId="187" fontId="3" fillId="0" borderId="0" xfId="5" applyNumberFormat="1" applyFont="1" applyAlignment="1">
      <alignment vertical="center"/>
    </xf>
    <xf numFmtId="187" fontId="3" fillId="0" borderId="1" xfId="5" applyNumberFormat="1" applyFont="1" applyFill="1" applyBorder="1" applyAlignment="1">
      <alignment horizontal="right"/>
    </xf>
    <xf numFmtId="3" fontId="3" fillId="0" borderId="0" xfId="4" applyNumberFormat="1" applyFont="1">
      <alignment vertical="center"/>
    </xf>
    <xf numFmtId="187" fontId="3" fillId="2" borderId="0" xfId="5" applyNumberFormat="1" applyFont="1" applyFill="1" applyAlignment="1">
      <alignment vertical="center"/>
    </xf>
    <xf numFmtId="2" fontId="9" fillId="2" borderId="0" xfId="1" applyNumberFormat="1" applyFont="1" applyFill="1"/>
    <xf numFmtId="187" fontId="3" fillId="2" borderId="0" xfId="5" applyNumberFormat="1" applyFont="1" applyFill="1"/>
    <xf numFmtId="187" fontId="3" fillId="2" borderId="2" xfId="5" applyNumberFormat="1" applyFont="1" applyFill="1" applyBorder="1"/>
    <xf numFmtId="187" fontId="9" fillId="2" borderId="0" xfId="5" applyNumberFormat="1" applyFont="1" applyFill="1"/>
    <xf numFmtId="3" fontId="3" fillId="2" borderId="0" xfId="4" applyNumberFormat="1" applyFont="1" applyFill="1">
      <alignment vertical="center"/>
    </xf>
    <xf numFmtId="2" fontId="3" fillId="2" borderId="0" xfId="1" applyNumberFormat="1" applyFont="1" applyFill="1"/>
    <xf numFmtId="0" fontId="0" fillId="3" borderId="0" xfId="0" applyFill="1"/>
    <xf numFmtId="0" fontId="3" fillId="3" borderId="0" xfId="1" applyFont="1" applyFill="1"/>
    <xf numFmtId="0" fontId="3" fillId="3" borderId="0" xfId="0" applyFont="1" applyFill="1"/>
    <xf numFmtId="2" fontId="11" fillId="0" borderId="0" xfId="10" applyNumberFormat="1" applyFont="1" applyFill="1" applyAlignment="1">
      <alignment horizontal="right"/>
    </xf>
    <xf numFmtId="0" fontId="0" fillId="0" borderId="0" xfId="0" applyFill="1"/>
    <xf numFmtId="0" fontId="10" fillId="0" borderId="0" xfId="0" applyFont="1"/>
    <xf numFmtId="0" fontId="0" fillId="3" borderId="3" xfId="0" applyFill="1" applyBorder="1"/>
    <xf numFmtId="0" fontId="0" fillId="3" borderId="4" xfId="0" applyFill="1" applyBorder="1"/>
    <xf numFmtId="0" fontId="0" fillId="3" borderId="4" xfId="0" applyFill="1" applyBorder="1" applyAlignment="1"/>
    <xf numFmtId="0" fontId="3" fillId="3" borderId="4" xfId="0" applyFont="1" applyFill="1" applyBorder="1"/>
    <xf numFmtId="0" fontId="0" fillId="3" borderId="0" xfId="0" applyFill="1" applyAlignment="1">
      <alignment horizontal="left"/>
    </xf>
    <xf numFmtId="17" fontId="0" fillId="3" borderId="0" xfId="0" applyNumberFormat="1" applyFill="1"/>
    <xf numFmtId="0" fontId="3" fillId="3" borderId="0" xfId="0" applyFont="1" applyFill="1" applyAlignment="1">
      <alignment horizontal="left" vertical="center" indent="5"/>
    </xf>
    <xf numFmtId="0" fontId="3" fillId="3" borderId="0" xfId="0" applyFont="1" applyFill="1" applyAlignment="1">
      <alignment horizontal="left" vertical="center" indent="10"/>
    </xf>
    <xf numFmtId="0" fontId="0" fillId="3" borderId="0" xfId="0" applyFill="1" applyAlignment="1" applyProtection="1">
      <alignment horizontal="left" vertical="center" indent="5"/>
    </xf>
    <xf numFmtId="0" fontId="6" fillId="3" borderId="0" xfId="0" applyFont="1" applyFill="1" applyAlignment="1">
      <alignment horizontal="left" vertical="center" indent="5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indent="5"/>
    </xf>
    <xf numFmtId="0" fontId="3" fillId="0" borderId="0" xfId="0" applyFont="1" applyAlignment="1" applyProtection="1"/>
    <xf numFmtId="0" fontId="3" fillId="3" borderId="0" xfId="0" applyFont="1" applyFill="1" applyAlignment="1">
      <alignment horizontal="lef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16" fillId="3" borderId="0" xfId="0" applyFont="1" applyFill="1"/>
    <xf numFmtId="1" fontId="17" fillId="2" borderId="0" xfId="1" applyNumberFormat="1" applyFont="1" applyFill="1"/>
    <xf numFmtId="0" fontId="20" fillId="3" borderId="0" xfId="0" applyFont="1" applyFill="1"/>
    <xf numFmtId="0" fontId="3" fillId="3" borderId="0" xfId="9" applyFill="1" applyAlignment="1"/>
    <xf numFmtId="0" fontId="3" fillId="0" borderId="0" xfId="9" applyAlignment="1"/>
    <xf numFmtId="0" fontId="3" fillId="0" borderId="0" xfId="9"/>
    <xf numFmtId="0" fontId="6" fillId="4" borderId="5" xfId="9" applyFont="1" applyFill="1" applyBorder="1" applyAlignment="1"/>
    <xf numFmtId="0" fontId="6" fillId="4" borderId="3" xfId="9" applyFont="1" applyFill="1" applyBorder="1" applyAlignment="1"/>
    <xf numFmtId="0" fontId="6" fillId="4" borderId="6" xfId="9" applyFont="1" applyFill="1" applyBorder="1" applyAlignment="1"/>
    <xf numFmtId="0" fontId="6" fillId="4" borderId="7" xfId="9" applyFont="1" applyFill="1" applyBorder="1" applyAlignment="1"/>
    <xf numFmtId="0" fontId="6" fillId="4" borderId="0" xfId="9" applyFont="1" applyFill="1" applyBorder="1" applyAlignment="1"/>
    <xf numFmtId="0" fontId="6" fillId="4" borderId="8" xfId="9" applyFont="1" applyFill="1" applyBorder="1" applyAlignment="1"/>
    <xf numFmtId="0" fontId="7" fillId="4" borderId="7" xfId="9" applyFont="1" applyFill="1" applyBorder="1" applyAlignment="1"/>
    <xf numFmtId="0" fontId="6" fillId="4" borderId="9" xfId="9" applyFont="1" applyFill="1" applyBorder="1" applyAlignment="1"/>
    <xf numFmtId="0" fontId="6" fillId="4" borderId="4" xfId="9" applyFont="1" applyFill="1" applyBorder="1" applyAlignment="1"/>
    <xf numFmtId="0" fontId="6" fillId="4" borderId="10" xfId="9" applyFont="1" applyFill="1" applyBorder="1" applyAlignment="1"/>
    <xf numFmtId="0" fontId="21" fillId="3" borderId="0" xfId="9" applyFont="1" applyFill="1" applyAlignment="1">
      <alignment vertical="center"/>
    </xf>
    <xf numFmtId="0" fontId="6" fillId="3" borderId="0" xfId="9" applyFont="1" applyFill="1" applyAlignment="1"/>
  </cellXfs>
  <cellStyles count="11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Comma" xfId="5" builtinId="3"/>
    <cellStyle name="Normal" xfId="0" builtinId="0"/>
    <cellStyle name="Normal 2" xfId="6"/>
    <cellStyle name="Normal 3" xfId="7"/>
    <cellStyle name="Normal 3 2" xfId="8"/>
    <cellStyle name="Normal 4" xfId="9"/>
    <cellStyle name="Normal_HMSsheets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48225297139056E-2"/>
          <c:y val="9.2758942965957145E-2"/>
          <c:w val="0.91282475232764593"/>
          <c:h val="0.8454111077361620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Public_Debt!$A$29:$A$36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Public_Debt!$U$29:$U$36</c:f>
              <c:numCache>
                <c:formatCode>0.00</c:formatCode>
                <c:ptCount val="8"/>
                <c:pt idx="0">
                  <c:v>100</c:v>
                </c:pt>
                <c:pt idx="1">
                  <c:v>109.40339533292847</c:v>
                </c:pt>
                <c:pt idx="2">
                  <c:v>121.19513366548942</c:v>
                </c:pt>
                <c:pt idx="3">
                  <c:v>133.73003336660574</c:v>
                </c:pt>
                <c:pt idx="4">
                  <c:v>151.24358241901615</c:v>
                </c:pt>
                <c:pt idx="5">
                  <c:v>174.43491045121189</c:v>
                </c:pt>
                <c:pt idx="6">
                  <c:v>201.25780332456344</c:v>
                </c:pt>
                <c:pt idx="7">
                  <c:v>225.51104960622558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Public_Debt!$A$29:$A$36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Public_Debt!$T$29:$T$36</c:f>
              <c:numCache>
                <c:formatCode>0.00</c:formatCode>
                <c:ptCount val="8"/>
                <c:pt idx="0">
                  <c:v>100</c:v>
                </c:pt>
                <c:pt idx="1">
                  <c:v>108.7837437362145</c:v>
                </c:pt>
                <c:pt idx="2">
                  <c:v>116.94588594059996</c:v>
                </c:pt>
                <c:pt idx="3">
                  <c:v>125.41182543432933</c:v>
                </c:pt>
                <c:pt idx="4">
                  <c:v>132.79295540253446</c:v>
                </c:pt>
                <c:pt idx="5">
                  <c:v>147.78687035994452</c:v>
                </c:pt>
                <c:pt idx="6">
                  <c:v>175.57752183047145</c:v>
                </c:pt>
                <c:pt idx="7">
                  <c:v>199.92866046516065</c:v>
                </c:pt>
              </c:numCache>
            </c:numRef>
          </c:val>
          <c:smooth val="0"/>
        </c:ser>
        <c:ser>
          <c:idx val="2"/>
          <c:order val="2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Public_Debt!$A$29:$A$36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Public_Debt!$V$29:$V$36</c:f>
              <c:numCache>
                <c:formatCode>#,##0.00</c:formatCode>
                <c:ptCount val="8"/>
                <c:pt idx="0">
                  <c:v>100</c:v>
                </c:pt>
                <c:pt idx="1">
                  <c:v>105.43232779226317</c:v>
                </c:pt>
                <c:pt idx="2">
                  <c:v>110.7232804478414</c:v>
                </c:pt>
                <c:pt idx="3">
                  <c:v>120.09160986885392</c:v>
                </c:pt>
                <c:pt idx="4">
                  <c:v>134.39849965002057</c:v>
                </c:pt>
                <c:pt idx="5">
                  <c:v>180.80818869865149</c:v>
                </c:pt>
                <c:pt idx="6">
                  <c:v>229.76943915555316</c:v>
                </c:pt>
                <c:pt idx="7">
                  <c:v>261.42264003991153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60008"/>
        <c:axId val="163661576"/>
      </c:lineChart>
      <c:catAx>
        <c:axId val="16366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3661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61576"/>
        <c:scaling>
          <c:orientation val="minMax"/>
          <c:max val="250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3509154729152832E-3"/>
              <c:y val="0.460647639170889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366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566738</xdr:colOff>
      <xdr:row>31</xdr:row>
      <xdr:rowOff>9525</xdr:rowOff>
    </xdr:to>
    <xdr:graphicFrame macro="">
      <xdr:nvGraphicFramePr>
        <xdr:cNvPr id="430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0.27739</cdr:x>
      <cdr:y>0.54485</cdr:y>
    </cdr:from>
    <cdr:to>
      <cdr:x>0.55321</cdr:x>
      <cdr:y>0.69454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4396" y="2329848"/>
          <a:ext cx="2056904" cy="64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0.72181</cdr:x>
      <cdr:y>0.6148</cdr:y>
    </cdr:from>
    <cdr:to>
      <cdr:x>0.93242</cdr:x>
      <cdr:y>0.71739</cdr:y>
    </cdr:to>
    <cdr:sp macro="" textlink="">
      <cdr:nvSpPr>
        <cdr:cNvPr id="696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7957" y="2628158"/>
          <a:ext cx="1568417" cy="440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United States, 2003=100</a:t>
          </a:r>
        </a:p>
      </cdr:txBody>
    </cdr:sp>
  </cdr:relSizeAnchor>
  <cdr:relSizeAnchor xmlns:cdr="http://schemas.openxmlformats.org/drawingml/2006/chartDrawing">
    <cdr:from>
      <cdr:x>0.66387</cdr:x>
      <cdr:y>0.0628</cdr:y>
    </cdr:from>
    <cdr:to>
      <cdr:x>0.83994</cdr:x>
      <cdr:y>0.18607</cdr:y>
    </cdr:to>
    <cdr:sp macro="" textlink="">
      <cdr:nvSpPr>
        <cdr:cNvPr id="696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6800" y="266700"/>
          <a:ext cx="1313599" cy="525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the 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"Big 5" Crises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B9" sqref="B9"/>
    </sheetView>
  </sheetViews>
  <sheetFormatPr defaultColWidth="8.85546875" defaultRowHeight="13.15" x14ac:dyDescent="0.4"/>
  <cols>
    <col min="1" max="16384" width="8.85546875" style="54"/>
  </cols>
  <sheetData>
    <row r="1" spans="1:59" ht="13.5" thickBot="1" x14ac:dyDescent="0.4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</row>
    <row r="2" spans="1:59" ht="15.75" thickTop="1" x14ac:dyDescent="0.45">
      <c r="A2" s="52"/>
      <c r="B2" s="55" t="s">
        <v>156</v>
      </c>
      <c r="C2" s="56"/>
      <c r="D2" s="56"/>
      <c r="E2" s="56"/>
      <c r="F2" s="56"/>
      <c r="G2" s="56"/>
      <c r="H2" s="57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</row>
    <row r="3" spans="1:59" ht="15.4" x14ac:dyDescent="0.45">
      <c r="A3" s="52"/>
      <c r="B3" s="58" t="s">
        <v>139</v>
      </c>
      <c r="C3" s="59"/>
      <c r="D3" s="59"/>
      <c r="E3" s="59"/>
      <c r="F3" s="59"/>
      <c r="G3" s="59"/>
      <c r="H3" s="60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</row>
    <row r="4" spans="1:59" ht="15.4" x14ac:dyDescent="0.45">
      <c r="A4" s="52"/>
      <c r="B4" s="61" t="s">
        <v>157</v>
      </c>
      <c r="C4" s="59"/>
      <c r="D4" s="59"/>
      <c r="E4" s="59"/>
      <c r="F4" s="59"/>
      <c r="G4" s="59"/>
      <c r="H4" s="6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</row>
    <row r="5" spans="1:59" ht="15.4" x14ac:dyDescent="0.45">
      <c r="A5" s="52"/>
      <c r="B5" s="58" t="s">
        <v>158</v>
      </c>
      <c r="C5" s="59"/>
      <c r="D5" s="59"/>
      <c r="E5" s="59"/>
      <c r="F5" s="59"/>
      <c r="G5" s="59"/>
      <c r="H5" s="60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</row>
    <row r="6" spans="1:59" ht="15.75" thickBot="1" x14ac:dyDescent="0.5">
      <c r="A6" s="52"/>
      <c r="B6" s="62"/>
      <c r="C6" s="63"/>
      <c r="D6" s="63"/>
      <c r="E6" s="63"/>
      <c r="F6" s="63"/>
      <c r="G6" s="63"/>
      <c r="H6" s="6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</row>
    <row r="7" spans="1:59" ht="13.5" thickTop="1" x14ac:dyDescent="0.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</row>
    <row r="8" spans="1:59" x14ac:dyDescent="0.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</row>
    <row r="9" spans="1:59" ht="15.4" x14ac:dyDescent="0.45">
      <c r="A9" s="52"/>
      <c r="B9" s="65" t="s">
        <v>153</v>
      </c>
      <c r="C9" s="52"/>
      <c r="D9" s="52"/>
      <c r="E9" s="52"/>
      <c r="F9" s="52"/>
      <c r="G9" s="52"/>
      <c r="H9" s="52"/>
      <c r="I9" s="52"/>
      <c r="J9" s="52"/>
      <c r="K9" s="52"/>
      <c r="L9" s="66" t="s">
        <v>159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</row>
    <row r="10" spans="1:59" x14ac:dyDescent="0.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</row>
    <row r="11" spans="1:59" x14ac:dyDescent="0.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</row>
    <row r="12" spans="1:59" x14ac:dyDescent="0.4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</row>
    <row r="13" spans="1:59" x14ac:dyDescent="0.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</row>
    <row r="14" spans="1:59" x14ac:dyDescent="0.4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</row>
    <row r="15" spans="1:59" x14ac:dyDescent="0.4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</row>
    <row r="16" spans="1:59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</row>
    <row r="17" spans="1:59" x14ac:dyDescent="0.4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</row>
    <row r="18" spans="1:59" x14ac:dyDescent="0.4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x14ac:dyDescent="0.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</row>
    <row r="20" spans="1:59" x14ac:dyDescent="0.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x14ac:dyDescent="0.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x14ac:dyDescent="0.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59" x14ac:dyDescent="0.4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x14ac:dyDescent="0.4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 x14ac:dyDescent="0.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6" spans="1:59" x14ac:dyDescent="0.4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</row>
    <row r="27" spans="1:59" x14ac:dyDescent="0.4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</row>
    <row r="28" spans="1:59" x14ac:dyDescent="0.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</row>
    <row r="29" spans="1:59" x14ac:dyDescent="0.4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</row>
    <row r="30" spans="1:59" x14ac:dyDescent="0.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</row>
    <row r="31" spans="1:59" x14ac:dyDescent="0.4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</row>
    <row r="32" spans="1:59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</row>
    <row r="33" spans="1:59" x14ac:dyDescent="0.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</row>
    <row r="34" spans="1:59" x14ac:dyDescent="0.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1:59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</row>
    <row r="36" spans="1:59" x14ac:dyDescent="0.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</row>
    <row r="37" spans="1:59" x14ac:dyDescent="0.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</row>
    <row r="38" spans="1:59" x14ac:dyDescent="0.4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1:59" x14ac:dyDescent="0.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</row>
    <row r="40" spans="1:59" x14ac:dyDescent="0.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</row>
    <row r="41" spans="1:59" x14ac:dyDescent="0.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</row>
    <row r="42" spans="1:59" x14ac:dyDescent="0.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</row>
    <row r="43" spans="1:59" x14ac:dyDescent="0.4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</row>
    <row r="44" spans="1:59" x14ac:dyDescent="0.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</row>
    <row r="45" spans="1:59" x14ac:dyDescent="0.4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</row>
    <row r="46" spans="1:59" x14ac:dyDescent="0.4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</row>
    <row r="47" spans="1:59" x14ac:dyDescent="0.4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</row>
    <row r="48" spans="1:59" x14ac:dyDescent="0.4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</row>
    <row r="49" spans="1:59" x14ac:dyDescent="0.4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</row>
    <row r="50" spans="1:59" x14ac:dyDescent="0.4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</row>
    <row r="51" spans="1:59" x14ac:dyDescent="0.4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</row>
    <row r="52" spans="1:59" x14ac:dyDescent="0.4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</row>
    <row r="53" spans="1:59" x14ac:dyDescent="0.4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</row>
    <row r="54" spans="1:59" x14ac:dyDescent="0.4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</row>
    <row r="55" spans="1:59" x14ac:dyDescent="0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</row>
    <row r="56" spans="1:59" x14ac:dyDescent="0.4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</row>
    <row r="57" spans="1:59" x14ac:dyDescent="0.4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</row>
    <row r="58" spans="1:59" x14ac:dyDescent="0.4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</row>
    <row r="59" spans="1:59" x14ac:dyDescent="0.4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</row>
    <row r="60" spans="1:59" x14ac:dyDescent="0.4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</row>
    <row r="61" spans="1:59" x14ac:dyDescent="0.4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</row>
    <row r="62" spans="1:59" x14ac:dyDescent="0.4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</row>
    <row r="63" spans="1:59" x14ac:dyDescent="0.4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</row>
    <row r="64" spans="1:59" x14ac:dyDescent="0.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</row>
    <row r="65" spans="1:59" x14ac:dyDescent="0.4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</row>
    <row r="66" spans="1:59" x14ac:dyDescent="0.4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</row>
    <row r="67" spans="1:59" x14ac:dyDescent="0.4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</row>
    <row r="68" spans="1:59" x14ac:dyDescent="0.4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</row>
    <row r="69" spans="1:59" x14ac:dyDescent="0.4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59" x14ac:dyDescent="0.4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</row>
    <row r="71" spans="1:59" x14ac:dyDescent="0.4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</row>
    <row r="72" spans="1:59" x14ac:dyDescent="0.4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</row>
    <row r="73" spans="1:59" x14ac:dyDescent="0.4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</row>
    <row r="74" spans="1:59" x14ac:dyDescent="0.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</row>
    <row r="75" spans="1:59" x14ac:dyDescent="0.4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59" x14ac:dyDescent="0.4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</row>
    <row r="77" spans="1:59" x14ac:dyDescent="0.4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59" x14ac:dyDescent="0.4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</row>
    <row r="79" spans="1:59" x14ac:dyDescent="0.4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</row>
    <row r="80" spans="1:59" x14ac:dyDescent="0.4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</row>
    <row r="81" spans="1:59" x14ac:dyDescent="0.4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</row>
    <row r="82" spans="1:59" x14ac:dyDescent="0.4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</row>
    <row r="83" spans="1:59" x14ac:dyDescent="0.4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x14ac:dyDescent="0.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</row>
    <row r="85" spans="1:59" x14ac:dyDescent="0.4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</row>
    <row r="86" spans="1:59" x14ac:dyDescent="0.4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</row>
    <row r="87" spans="1:59" x14ac:dyDescent="0.4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</row>
    <row r="88" spans="1:59" x14ac:dyDescent="0.4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</row>
    <row r="89" spans="1:59" x14ac:dyDescent="0.4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</row>
    <row r="90" spans="1:59" x14ac:dyDescent="0.4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</row>
    <row r="91" spans="1:59" x14ac:dyDescent="0.4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</row>
    <row r="92" spans="1:59" x14ac:dyDescent="0.4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59" x14ac:dyDescent="0.4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</row>
    <row r="94" spans="1:59" x14ac:dyDescent="0.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</row>
    <row r="95" spans="1:59" x14ac:dyDescent="0.4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</row>
    <row r="96" spans="1:59" x14ac:dyDescent="0.4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</row>
    <row r="97" spans="1:59" x14ac:dyDescent="0.4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</row>
    <row r="98" spans="1:59" x14ac:dyDescent="0.4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</row>
    <row r="99" spans="1:59" x14ac:dyDescent="0.4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</row>
    <row r="100" spans="1:59" x14ac:dyDescent="0.4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</row>
    <row r="101" spans="1:59" x14ac:dyDescent="0.4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</row>
    <row r="102" spans="1:59" x14ac:dyDescent="0.4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</row>
    <row r="103" spans="1:59" x14ac:dyDescent="0.4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</row>
    <row r="104" spans="1:59" x14ac:dyDescent="0.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</row>
    <row r="105" spans="1:59" x14ac:dyDescent="0.4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</row>
    <row r="106" spans="1:59" x14ac:dyDescent="0.4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</row>
    <row r="107" spans="1:59" x14ac:dyDescent="0.4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</row>
    <row r="108" spans="1:59" x14ac:dyDescent="0.4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</row>
    <row r="109" spans="1:59" x14ac:dyDescent="0.4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</row>
    <row r="110" spans="1:59" x14ac:dyDescent="0.4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</row>
    <row r="111" spans="1:59" x14ac:dyDescent="0.4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</row>
    <row r="112" spans="1:59" x14ac:dyDescent="0.4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</row>
    <row r="113" spans="1:59" x14ac:dyDescent="0.4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</row>
    <row r="114" spans="1:59" x14ac:dyDescent="0.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</row>
    <row r="115" spans="1:59" x14ac:dyDescent="0.4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</row>
    <row r="116" spans="1:59" x14ac:dyDescent="0.4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</row>
    <row r="117" spans="1:59" x14ac:dyDescent="0.4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</row>
    <row r="118" spans="1:59" x14ac:dyDescent="0.4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</row>
    <row r="119" spans="1:59" x14ac:dyDescent="0.4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</row>
    <row r="120" spans="1:59" x14ac:dyDescent="0.4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</row>
    <row r="121" spans="1:59" x14ac:dyDescent="0.4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</row>
    <row r="122" spans="1:59" x14ac:dyDescent="0.4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</row>
    <row r="123" spans="1:59" x14ac:dyDescent="0.4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</row>
    <row r="124" spans="1:59" x14ac:dyDescent="0.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</row>
    <row r="125" spans="1:59" x14ac:dyDescent="0.4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</row>
    <row r="126" spans="1:59" x14ac:dyDescent="0.4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</row>
    <row r="127" spans="1:59" x14ac:dyDescent="0.4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</row>
    <row r="128" spans="1:59" x14ac:dyDescent="0.4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</row>
    <row r="129" spans="1:59" x14ac:dyDescent="0.4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</row>
    <row r="130" spans="1:59" x14ac:dyDescent="0.4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</row>
    <row r="131" spans="1:59" x14ac:dyDescent="0.4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</row>
    <row r="132" spans="1:59" x14ac:dyDescent="0.4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</row>
    <row r="133" spans="1:59" x14ac:dyDescent="0.4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</row>
    <row r="134" spans="1:59" x14ac:dyDescent="0.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</row>
    <row r="135" spans="1:59" x14ac:dyDescent="0.4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</row>
    <row r="136" spans="1:59" x14ac:dyDescent="0.4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</row>
    <row r="137" spans="1:59" x14ac:dyDescent="0.4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</row>
    <row r="138" spans="1:59" x14ac:dyDescent="0.4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</row>
    <row r="139" spans="1:59" x14ac:dyDescent="0.4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</row>
    <row r="140" spans="1:59" x14ac:dyDescent="0.4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</row>
    <row r="141" spans="1:59" x14ac:dyDescent="0.4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</row>
    <row r="142" spans="1:59" x14ac:dyDescent="0.4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</row>
    <row r="143" spans="1:59" x14ac:dyDescent="0.4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</row>
    <row r="144" spans="1:59" x14ac:dyDescent="0.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</row>
    <row r="145" spans="1:59" x14ac:dyDescent="0.4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</row>
    <row r="146" spans="1:59" x14ac:dyDescent="0.4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</row>
    <row r="147" spans="1:59" x14ac:dyDescent="0.4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</row>
    <row r="148" spans="1:59" x14ac:dyDescent="0.4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</row>
    <row r="149" spans="1:59" x14ac:dyDescent="0.4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</row>
    <row r="150" spans="1:59" x14ac:dyDescent="0.4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</row>
    <row r="151" spans="1:59" x14ac:dyDescent="0.4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</row>
    <row r="152" spans="1:59" x14ac:dyDescent="0.4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</row>
    <row r="153" spans="1:59" x14ac:dyDescent="0.4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</row>
    <row r="154" spans="1:59" x14ac:dyDescent="0.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</row>
    <row r="155" spans="1:59" x14ac:dyDescent="0.4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</row>
    <row r="156" spans="1:59" x14ac:dyDescent="0.4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</row>
    <row r="157" spans="1:59" x14ac:dyDescent="0.4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</row>
    <row r="158" spans="1:59" x14ac:dyDescent="0.4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</row>
    <row r="159" spans="1:59" x14ac:dyDescent="0.4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</row>
    <row r="160" spans="1:59" x14ac:dyDescent="0.4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</row>
    <row r="161" spans="1:59" x14ac:dyDescent="0.4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</row>
    <row r="162" spans="1:59" x14ac:dyDescent="0.4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</row>
    <row r="163" spans="1:59" x14ac:dyDescent="0.4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</row>
    <row r="164" spans="1:59" x14ac:dyDescent="0.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</row>
    <row r="165" spans="1:59" x14ac:dyDescent="0.4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</row>
    <row r="166" spans="1:59" x14ac:dyDescent="0.4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</row>
    <row r="167" spans="1:59" x14ac:dyDescent="0.4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</row>
    <row r="168" spans="1:59" x14ac:dyDescent="0.4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</row>
    <row r="169" spans="1:59" x14ac:dyDescent="0.4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</row>
    <row r="170" spans="1:59" x14ac:dyDescent="0.4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</row>
    <row r="171" spans="1:59" x14ac:dyDescent="0.4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</row>
    <row r="172" spans="1:59" x14ac:dyDescent="0.4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</row>
    <row r="173" spans="1:59" x14ac:dyDescent="0.4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</row>
    <row r="174" spans="1:59" x14ac:dyDescent="0.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</row>
    <row r="175" spans="1:59" x14ac:dyDescent="0.4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</row>
    <row r="176" spans="1:59" x14ac:dyDescent="0.4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</row>
    <row r="177" spans="1:59" x14ac:dyDescent="0.4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</row>
    <row r="178" spans="1:59" x14ac:dyDescent="0.4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</row>
    <row r="179" spans="1:59" x14ac:dyDescent="0.4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</row>
    <row r="180" spans="1:59" x14ac:dyDescent="0.4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</row>
    <row r="181" spans="1:59" x14ac:dyDescent="0.4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</row>
    <row r="182" spans="1:59" x14ac:dyDescent="0.4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</row>
    <row r="183" spans="1:59" x14ac:dyDescent="0.4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</row>
    <row r="184" spans="1:59" x14ac:dyDescent="0.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</row>
    <row r="185" spans="1:59" x14ac:dyDescent="0.4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</row>
    <row r="186" spans="1:59" x14ac:dyDescent="0.4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</row>
    <row r="187" spans="1:59" x14ac:dyDescent="0.4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</row>
    <row r="188" spans="1:59" x14ac:dyDescent="0.4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</row>
    <row r="189" spans="1:59" x14ac:dyDescent="0.4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</row>
    <row r="190" spans="1:59" x14ac:dyDescent="0.4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</row>
    <row r="191" spans="1:59" x14ac:dyDescent="0.4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</row>
    <row r="192" spans="1:59" x14ac:dyDescent="0.4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</row>
    <row r="193" spans="1:59" x14ac:dyDescent="0.4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</row>
    <row r="194" spans="1:59" x14ac:dyDescent="0.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</row>
    <row r="195" spans="1:59" x14ac:dyDescent="0.4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</row>
    <row r="196" spans="1:59" x14ac:dyDescent="0.4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</row>
    <row r="197" spans="1:59" x14ac:dyDescent="0.4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</row>
    <row r="198" spans="1:59" x14ac:dyDescent="0.4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</row>
    <row r="199" spans="1:59" x14ac:dyDescent="0.4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</row>
    <row r="200" spans="1:59" x14ac:dyDescent="0.4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</row>
    <row r="201" spans="1:59" x14ac:dyDescent="0.4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</row>
    <row r="202" spans="1:59" x14ac:dyDescent="0.4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</row>
    <row r="203" spans="1:59" x14ac:dyDescent="0.4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</row>
    <row r="204" spans="1:59" x14ac:dyDescent="0.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</row>
    <row r="205" spans="1:59" x14ac:dyDescent="0.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</row>
    <row r="206" spans="1:59" x14ac:dyDescent="0.4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</row>
    <row r="207" spans="1:59" x14ac:dyDescent="0.4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</row>
    <row r="208" spans="1:59" x14ac:dyDescent="0.4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</row>
    <row r="209" spans="1:5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</row>
    <row r="210" spans="1:59" x14ac:dyDescent="0.4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</row>
    <row r="211" spans="1:59" x14ac:dyDescent="0.4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</row>
    <row r="212" spans="1:59" x14ac:dyDescent="0.4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</row>
    <row r="213" spans="1:59" x14ac:dyDescent="0.4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</row>
    <row r="214" spans="1:59" x14ac:dyDescent="0.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</row>
    <row r="215" spans="1:59" x14ac:dyDescent="0.4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</row>
    <row r="216" spans="1:59" x14ac:dyDescent="0.4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</row>
    <row r="217" spans="1:59" x14ac:dyDescent="0.4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</row>
    <row r="218" spans="1:59" x14ac:dyDescent="0.4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</row>
    <row r="219" spans="1:59" x14ac:dyDescent="0.4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</row>
    <row r="220" spans="1:59" x14ac:dyDescent="0.4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</row>
    <row r="221" spans="1:59" x14ac:dyDescent="0.4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</row>
    <row r="222" spans="1:59" x14ac:dyDescent="0.4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</row>
    <row r="223" spans="1:59" x14ac:dyDescent="0.4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</row>
    <row r="224" spans="1:59" x14ac:dyDescent="0.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</row>
    <row r="225" spans="1:59" x14ac:dyDescent="0.4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</row>
    <row r="226" spans="1:59" x14ac:dyDescent="0.4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</row>
    <row r="227" spans="1:59" x14ac:dyDescent="0.4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</row>
    <row r="228" spans="1:59" x14ac:dyDescent="0.4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</row>
    <row r="229" spans="1:59" x14ac:dyDescent="0.4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</row>
    <row r="230" spans="1:59" x14ac:dyDescent="0.4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</row>
    <row r="231" spans="1:59" x14ac:dyDescent="0.4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</row>
    <row r="232" spans="1:59" x14ac:dyDescent="0.4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</row>
    <row r="233" spans="1:59" x14ac:dyDescent="0.4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</row>
    <row r="234" spans="1:59" x14ac:dyDescent="0.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</row>
    <row r="235" spans="1:59" x14ac:dyDescent="0.4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</row>
    <row r="236" spans="1:59" x14ac:dyDescent="0.4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</row>
    <row r="237" spans="1:59" x14ac:dyDescent="0.4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</row>
    <row r="238" spans="1:59" x14ac:dyDescent="0.4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</row>
    <row r="239" spans="1:59" x14ac:dyDescent="0.4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</row>
    <row r="240" spans="1:59" x14ac:dyDescent="0.4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</row>
    <row r="241" spans="1:59" x14ac:dyDescent="0.4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</row>
    <row r="242" spans="1:59" x14ac:dyDescent="0.4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</row>
    <row r="243" spans="1:59" x14ac:dyDescent="0.4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</row>
    <row r="244" spans="1:59" x14ac:dyDescent="0.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</row>
    <row r="245" spans="1:59" x14ac:dyDescent="0.4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</row>
    <row r="246" spans="1:59" x14ac:dyDescent="0.4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</row>
    <row r="247" spans="1:59" x14ac:dyDescent="0.4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</row>
    <row r="248" spans="1:59" x14ac:dyDescent="0.4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</row>
    <row r="249" spans="1:59" x14ac:dyDescent="0.4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</row>
    <row r="250" spans="1:59" x14ac:dyDescent="0.4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</row>
    <row r="251" spans="1:59" x14ac:dyDescent="0.4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</row>
    <row r="252" spans="1:59" x14ac:dyDescent="0.4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</row>
    <row r="253" spans="1:59" x14ac:dyDescent="0.4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</row>
    <row r="254" spans="1:59" x14ac:dyDescent="0.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</row>
    <row r="255" spans="1:59" x14ac:dyDescent="0.4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</row>
    <row r="256" spans="1:59" x14ac:dyDescent="0.4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</row>
    <row r="257" spans="1:59" x14ac:dyDescent="0.4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</row>
    <row r="258" spans="1:59" x14ac:dyDescent="0.4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</row>
    <row r="259" spans="1:59" x14ac:dyDescent="0.4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</row>
    <row r="260" spans="1:59" x14ac:dyDescent="0.4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</row>
    <row r="261" spans="1:59" x14ac:dyDescent="0.4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</row>
    <row r="262" spans="1:59" x14ac:dyDescent="0.4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</row>
    <row r="263" spans="1:59" x14ac:dyDescent="0.4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</row>
    <row r="264" spans="1:59" x14ac:dyDescent="0.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</row>
    <row r="265" spans="1:59" x14ac:dyDescent="0.4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</row>
    <row r="266" spans="1:59" x14ac:dyDescent="0.4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</row>
    <row r="267" spans="1:59" x14ac:dyDescent="0.4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</row>
    <row r="268" spans="1:59" x14ac:dyDescent="0.4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</row>
    <row r="269" spans="1:59" x14ac:dyDescent="0.4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</row>
    <row r="270" spans="1:59" x14ac:dyDescent="0.4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</row>
    <row r="271" spans="1:59" x14ac:dyDescent="0.4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</row>
    <row r="272" spans="1:59" x14ac:dyDescent="0.4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</row>
    <row r="273" spans="1:59" x14ac:dyDescent="0.4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</row>
    <row r="274" spans="1:59" x14ac:dyDescent="0.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</row>
    <row r="275" spans="1:59" x14ac:dyDescent="0.4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</row>
    <row r="276" spans="1:59" x14ac:dyDescent="0.4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</row>
    <row r="277" spans="1:59" x14ac:dyDescent="0.4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</row>
    <row r="278" spans="1:59" x14ac:dyDescent="0.4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</row>
    <row r="279" spans="1:59" x14ac:dyDescent="0.4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</row>
    <row r="280" spans="1:59" x14ac:dyDescent="0.4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</row>
    <row r="281" spans="1:59" x14ac:dyDescent="0.4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</row>
    <row r="282" spans="1:59" x14ac:dyDescent="0.4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</row>
    <row r="283" spans="1:59" x14ac:dyDescent="0.4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</row>
    <row r="284" spans="1:59" x14ac:dyDescent="0.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</row>
    <row r="285" spans="1:59" x14ac:dyDescent="0.4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</row>
    <row r="286" spans="1:59" x14ac:dyDescent="0.4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</row>
    <row r="287" spans="1:59" x14ac:dyDescent="0.4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</row>
    <row r="288" spans="1:59" x14ac:dyDescent="0.4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</row>
    <row r="289" spans="1:59" x14ac:dyDescent="0.4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</row>
    <row r="290" spans="1:59" x14ac:dyDescent="0.4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</row>
    <row r="291" spans="1:59" x14ac:dyDescent="0.4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</row>
    <row r="292" spans="1:59" x14ac:dyDescent="0.4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</row>
    <row r="293" spans="1:59" x14ac:dyDescent="0.4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</row>
    <row r="294" spans="1:59" x14ac:dyDescent="0.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</row>
    <row r="295" spans="1:59" x14ac:dyDescent="0.4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</row>
    <row r="296" spans="1:59" x14ac:dyDescent="0.4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</row>
    <row r="297" spans="1:59" x14ac:dyDescent="0.4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</row>
    <row r="298" spans="1:59" x14ac:dyDescent="0.4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</row>
    <row r="299" spans="1:59" x14ac:dyDescent="0.4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</row>
    <row r="300" spans="1:59" x14ac:dyDescent="0.4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</row>
    <row r="301" spans="1:59" x14ac:dyDescent="0.4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</row>
    <row r="302" spans="1:59" x14ac:dyDescent="0.4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</row>
    <row r="303" spans="1:59" x14ac:dyDescent="0.4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</row>
    <row r="304" spans="1:59" x14ac:dyDescent="0.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</row>
    <row r="305" spans="1:59" x14ac:dyDescent="0.4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</row>
    <row r="306" spans="1:59" x14ac:dyDescent="0.4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</row>
    <row r="307" spans="1:59" x14ac:dyDescent="0.4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</row>
    <row r="308" spans="1:59" x14ac:dyDescent="0.4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</row>
    <row r="309" spans="1:59" x14ac:dyDescent="0.4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</row>
    <row r="310" spans="1:59" x14ac:dyDescent="0.4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</row>
    <row r="311" spans="1:59" x14ac:dyDescent="0.4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</row>
    <row r="312" spans="1:59" x14ac:dyDescent="0.4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</row>
    <row r="313" spans="1:59" x14ac:dyDescent="0.4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</row>
    <row r="314" spans="1:59" x14ac:dyDescent="0.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</row>
    <row r="315" spans="1:59" x14ac:dyDescent="0.4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</row>
    <row r="316" spans="1:59" x14ac:dyDescent="0.4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</row>
    <row r="317" spans="1:59" x14ac:dyDescent="0.4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</row>
    <row r="318" spans="1:59" x14ac:dyDescent="0.4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</row>
    <row r="319" spans="1:59" x14ac:dyDescent="0.4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</row>
    <row r="320" spans="1:59" x14ac:dyDescent="0.4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</row>
    <row r="321" spans="1:59" x14ac:dyDescent="0.4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</row>
    <row r="322" spans="1:59" x14ac:dyDescent="0.4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</row>
    <row r="323" spans="1:59" x14ac:dyDescent="0.4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</row>
    <row r="324" spans="1:59" x14ac:dyDescent="0.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</row>
    <row r="325" spans="1:59" x14ac:dyDescent="0.4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</row>
    <row r="326" spans="1:59" x14ac:dyDescent="0.4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</row>
    <row r="327" spans="1:59" x14ac:dyDescent="0.4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</row>
    <row r="328" spans="1:59" x14ac:dyDescent="0.4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</row>
    <row r="329" spans="1:59" x14ac:dyDescent="0.4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</row>
    <row r="330" spans="1:59" x14ac:dyDescent="0.4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</row>
    <row r="331" spans="1:59" x14ac:dyDescent="0.4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</row>
    <row r="332" spans="1:59" x14ac:dyDescent="0.4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</row>
    <row r="333" spans="1:59" x14ac:dyDescent="0.4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</row>
    <row r="334" spans="1:59" x14ac:dyDescent="0.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</row>
    <row r="335" spans="1:59" x14ac:dyDescent="0.4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</row>
    <row r="336" spans="1:59" x14ac:dyDescent="0.4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</row>
    <row r="337" spans="1:59" x14ac:dyDescent="0.4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</row>
    <row r="338" spans="1:59" x14ac:dyDescent="0.4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</row>
    <row r="339" spans="1:59" x14ac:dyDescent="0.4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</row>
    <row r="340" spans="1:59" x14ac:dyDescent="0.4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</row>
    <row r="341" spans="1:59" x14ac:dyDescent="0.4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</row>
    <row r="342" spans="1:59" x14ac:dyDescent="0.4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</row>
    <row r="343" spans="1:59" x14ac:dyDescent="0.4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</row>
    <row r="344" spans="1:59" x14ac:dyDescent="0.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</row>
    <row r="345" spans="1:59" x14ac:dyDescent="0.4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</row>
    <row r="346" spans="1:59" x14ac:dyDescent="0.4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</row>
    <row r="347" spans="1:59" x14ac:dyDescent="0.4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</row>
    <row r="348" spans="1:59" x14ac:dyDescent="0.4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</row>
    <row r="349" spans="1:59" x14ac:dyDescent="0.4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</row>
    <row r="350" spans="1:59" x14ac:dyDescent="0.4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</row>
    <row r="351" spans="1:59" x14ac:dyDescent="0.4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</row>
    <row r="352" spans="1:59" x14ac:dyDescent="0.4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</row>
    <row r="353" spans="1:59" x14ac:dyDescent="0.4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</row>
    <row r="354" spans="1:59" x14ac:dyDescent="0.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</row>
    <row r="355" spans="1:59" x14ac:dyDescent="0.4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</row>
    <row r="356" spans="1:59" x14ac:dyDescent="0.4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</row>
    <row r="357" spans="1:59" x14ac:dyDescent="0.4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</row>
    <row r="358" spans="1:59" x14ac:dyDescent="0.4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</row>
    <row r="359" spans="1:59" x14ac:dyDescent="0.4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</row>
    <row r="360" spans="1:59" x14ac:dyDescent="0.4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</row>
    <row r="361" spans="1:59" x14ac:dyDescent="0.4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</row>
    <row r="362" spans="1:59" x14ac:dyDescent="0.4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</row>
    <row r="363" spans="1:59" x14ac:dyDescent="0.4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</row>
    <row r="364" spans="1:59" x14ac:dyDescent="0.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</row>
    <row r="365" spans="1:59" x14ac:dyDescent="0.4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</row>
    <row r="366" spans="1:59" x14ac:dyDescent="0.4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</row>
    <row r="367" spans="1:59" x14ac:dyDescent="0.4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</row>
    <row r="368" spans="1:59" x14ac:dyDescent="0.4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</row>
    <row r="369" spans="1:59" x14ac:dyDescent="0.4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</row>
    <row r="370" spans="1:59" x14ac:dyDescent="0.4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</row>
    <row r="371" spans="1:59" x14ac:dyDescent="0.4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</row>
    <row r="372" spans="1:59" x14ac:dyDescent="0.4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</row>
    <row r="373" spans="1:59" x14ac:dyDescent="0.4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</row>
    <row r="374" spans="1:59" x14ac:dyDescent="0.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</row>
    <row r="375" spans="1:59" x14ac:dyDescent="0.4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</row>
    <row r="376" spans="1:59" x14ac:dyDescent="0.4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</row>
    <row r="377" spans="1:59" x14ac:dyDescent="0.4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</row>
    <row r="378" spans="1:59" x14ac:dyDescent="0.4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</row>
    <row r="379" spans="1:59" x14ac:dyDescent="0.4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</row>
    <row r="380" spans="1:59" x14ac:dyDescent="0.4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</row>
    <row r="381" spans="1:59" x14ac:dyDescent="0.4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</row>
    <row r="382" spans="1:59" x14ac:dyDescent="0.4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</row>
    <row r="383" spans="1:59" x14ac:dyDescent="0.4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</row>
    <row r="384" spans="1:59" x14ac:dyDescent="0.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</row>
    <row r="385" spans="1:59" x14ac:dyDescent="0.4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</row>
    <row r="386" spans="1:59" x14ac:dyDescent="0.4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</row>
    <row r="387" spans="1:59" x14ac:dyDescent="0.4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</row>
    <row r="388" spans="1:59" x14ac:dyDescent="0.4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</row>
    <row r="389" spans="1:59" x14ac:dyDescent="0.4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</row>
    <row r="390" spans="1:59" x14ac:dyDescent="0.4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</row>
    <row r="391" spans="1:59" x14ac:dyDescent="0.4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</row>
    <row r="392" spans="1:59" x14ac:dyDescent="0.4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</row>
    <row r="393" spans="1:59" x14ac:dyDescent="0.4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</row>
    <row r="394" spans="1:59" x14ac:dyDescent="0.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</row>
    <row r="395" spans="1:59" x14ac:dyDescent="0.4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</row>
    <row r="396" spans="1:59" x14ac:dyDescent="0.4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</row>
    <row r="397" spans="1:59" x14ac:dyDescent="0.4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</row>
    <row r="398" spans="1:59" x14ac:dyDescent="0.4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</row>
    <row r="399" spans="1:59" x14ac:dyDescent="0.4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</row>
    <row r="400" spans="1:59" x14ac:dyDescent="0.4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</row>
    <row r="401" spans="1:59" x14ac:dyDescent="0.4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</row>
    <row r="402" spans="1:59" x14ac:dyDescent="0.4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</row>
    <row r="403" spans="1:59" x14ac:dyDescent="0.4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</row>
    <row r="404" spans="1:59" x14ac:dyDescent="0.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</row>
    <row r="405" spans="1:59" x14ac:dyDescent="0.4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</row>
    <row r="406" spans="1:59" x14ac:dyDescent="0.4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</row>
    <row r="407" spans="1:59" x14ac:dyDescent="0.4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</row>
    <row r="408" spans="1:59" x14ac:dyDescent="0.4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</row>
    <row r="409" spans="1:59" x14ac:dyDescent="0.4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</row>
    <row r="410" spans="1:59" x14ac:dyDescent="0.4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</row>
    <row r="411" spans="1:59" x14ac:dyDescent="0.4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</row>
    <row r="412" spans="1:59" x14ac:dyDescent="0.4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</row>
    <row r="413" spans="1:59" x14ac:dyDescent="0.4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</row>
    <row r="414" spans="1:59" x14ac:dyDescent="0.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</row>
    <row r="415" spans="1:59" x14ac:dyDescent="0.4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</row>
    <row r="416" spans="1:59" x14ac:dyDescent="0.4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</row>
    <row r="417" spans="1:59" x14ac:dyDescent="0.4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</row>
    <row r="418" spans="1:59" x14ac:dyDescent="0.4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</row>
    <row r="419" spans="1:59" x14ac:dyDescent="0.4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</row>
    <row r="420" spans="1:59" x14ac:dyDescent="0.4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</row>
    <row r="421" spans="1:59" x14ac:dyDescent="0.4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</row>
    <row r="422" spans="1:59" x14ac:dyDescent="0.4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</row>
    <row r="423" spans="1:59" x14ac:dyDescent="0.4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</row>
    <row r="424" spans="1:59" x14ac:dyDescent="0.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</row>
    <row r="425" spans="1:59" x14ac:dyDescent="0.4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</row>
    <row r="426" spans="1:59" x14ac:dyDescent="0.4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</row>
    <row r="427" spans="1:59" x14ac:dyDescent="0.4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</row>
    <row r="428" spans="1:59" x14ac:dyDescent="0.4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</row>
    <row r="429" spans="1:59" x14ac:dyDescent="0.4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</row>
    <row r="430" spans="1:59" x14ac:dyDescent="0.4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</row>
    <row r="431" spans="1:59" x14ac:dyDescent="0.4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</row>
    <row r="432" spans="1:59" x14ac:dyDescent="0.4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</row>
    <row r="433" spans="1:59" x14ac:dyDescent="0.4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</row>
    <row r="434" spans="1:59" x14ac:dyDescent="0.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</row>
    <row r="435" spans="1:59" x14ac:dyDescent="0.4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</row>
    <row r="436" spans="1:59" x14ac:dyDescent="0.4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</row>
    <row r="437" spans="1:59" x14ac:dyDescent="0.4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</row>
    <row r="438" spans="1:59" x14ac:dyDescent="0.4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</row>
    <row r="439" spans="1:59" x14ac:dyDescent="0.4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</row>
    <row r="440" spans="1:59" x14ac:dyDescent="0.4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</row>
    <row r="441" spans="1:59" x14ac:dyDescent="0.4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</row>
    <row r="442" spans="1:59" x14ac:dyDescent="0.4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</row>
    <row r="443" spans="1:59" x14ac:dyDescent="0.4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</row>
    <row r="444" spans="1:59" x14ac:dyDescent="0.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</row>
    <row r="445" spans="1:59" x14ac:dyDescent="0.4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</row>
    <row r="446" spans="1:59" x14ac:dyDescent="0.4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</row>
    <row r="447" spans="1:59" x14ac:dyDescent="0.4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</row>
    <row r="448" spans="1:59" x14ac:dyDescent="0.4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</row>
    <row r="449" spans="1:59" x14ac:dyDescent="0.4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</row>
    <row r="450" spans="1:59" x14ac:dyDescent="0.4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</row>
    <row r="451" spans="1:59" x14ac:dyDescent="0.4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</row>
    <row r="452" spans="1:59" x14ac:dyDescent="0.4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</row>
    <row r="453" spans="1:59" x14ac:dyDescent="0.4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</row>
    <row r="454" spans="1:59" x14ac:dyDescent="0.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73"/>
  <sheetViews>
    <sheetView zoomScaleNormal="100" workbookViewId="0">
      <selection activeCell="D22" sqref="D22"/>
    </sheetView>
  </sheetViews>
  <sheetFormatPr defaultColWidth="8.85546875" defaultRowHeight="13.15" x14ac:dyDescent="0.4"/>
  <cols>
    <col min="2" max="2" width="14.85546875" customWidth="1"/>
    <col min="4" max="4" width="14.85546875" customWidth="1"/>
    <col min="6" max="10" width="10.85546875" customWidth="1"/>
  </cols>
  <sheetData>
    <row r="1" spans="1:51" ht="13.5" thickBot="1" x14ac:dyDescent="0.45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ht="13.5" thickTop="1" x14ac:dyDescent="0.4">
      <c r="A2" s="25"/>
      <c r="B2" s="31"/>
      <c r="C2" s="45" t="s">
        <v>82</v>
      </c>
      <c r="D2" s="31"/>
      <c r="E2" s="31"/>
      <c r="F2" s="31" t="s">
        <v>67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</row>
    <row r="3" spans="1:51" ht="13.5" thickBot="1" x14ac:dyDescent="0.45">
      <c r="A3" s="25"/>
      <c r="B3" s="32" t="s">
        <v>66</v>
      </c>
      <c r="C3" s="46" t="s">
        <v>64</v>
      </c>
      <c r="D3" s="46" t="s">
        <v>65</v>
      </c>
      <c r="E3" s="32"/>
      <c r="F3" s="33" t="s">
        <v>72</v>
      </c>
      <c r="G3" s="33"/>
      <c r="H3" s="33"/>
      <c r="I3" s="33"/>
      <c r="J3" s="32" t="s">
        <v>73</v>
      </c>
      <c r="K3" s="32"/>
      <c r="L3" s="32" t="s">
        <v>99</v>
      </c>
      <c r="M3" s="32"/>
      <c r="N3" s="32" t="s">
        <v>100</v>
      </c>
      <c r="O3" s="32"/>
      <c r="P3" s="34" t="s">
        <v>127</v>
      </c>
      <c r="Q3" s="32"/>
      <c r="R3" s="32" t="s">
        <v>103</v>
      </c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</row>
    <row r="4" spans="1:51" ht="13.5" thickTop="1" x14ac:dyDescent="0.4">
      <c r="A4" s="25">
        <v>1</v>
      </c>
      <c r="B4" s="25" t="s">
        <v>17</v>
      </c>
      <c r="C4" s="26">
        <v>1989</v>
      </c>
      <c r="D4" s="47" t="s">
        <v>69</v>
      </c>
      <c r="E4" s="25"/>
      <c r="F4" s="25" t="s">
        <v>81</v>
      </c>
      <c r="G4" s="25"/>
      <c r="H4" s="25"/>
      <c r="I4" s="25"/>
      <c r="J4" s="25" t="s">
        <v>83</v>
      </c>
      <c r="K4" s="25"/>
      <c r="L4" s="25" t="s">
        <v>81</v>
      </c>
      <c r="M4" s="25"/>
      <c r="N4" s="35">
        <v>1989</v>
      </c>
      <c r="O4" s="25"/>
      <c r="P4" s="25" t="s">
        <v>81</v>
      </c>
      <c r="Q4" s="25"/>
      <c r="R4" s="25" t="s">
        <v>110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51" x14ac:dyDescent="0.4">
      <c r="A5" s="25">
        <v>2</v>
      </c>
      <c r="B5" s="25" t="s">
        <v>18</v>
      </c>
      <c r="C5" s="26">
        <v>1983</v>
      </c>
      <c r="D5" s="47" t="s">
        <v>69</v>
      </c>
      <c r="E5" s="25"/>
      <c r="F5" s="25" t="s">
        <v>81</v>
      </c>
      <c r="G5" s="25"/>
      <c r="H5" s="25"/>
      <c r="I5" s="25"/>
      <c r="J5" s="25" t="s">
        <v>84</v>
      </c>
      <c r="K5" s="25"/>
      <c r="L5" s="25" t="s">
        <v>81</v>
      </c>
      <c r="M5" s="25"/>
      <c r="N5" s="35">
        <v>1983</v>
      </c>
      <c r="O5" s="25"/>
      <c r="P5" s="25" t="s">
        <v>81</v>
      </c>
      <c r="Q5" s="25"/>
      <c r="R5" s="25" t="s">
        <v>109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51" x14ac:dyDescent="0.4">
      <c r="A6" s="25">
        <v>3</v>
      </c>
      <c r="B6" s="25" t="s">
        <v>19</v>
      </c>
      <c r="C6" s="26">
        <v>1987</v>
      </c>
      <c r="D6" s="47" t="s">
        <v>69</v>
      </c>
      <c r="E6" s="25"/>
      <c r="F6" s="25" t="s">
        <v>76</v>
      </c>
      <c r="G6" s="25"/>
      <c r="H6" s="25" t="s">
        <v>77</v>
      </c>
      <c r="I6" s="25"/>
      <c r="J6" s="25" t="s">
        <v>91</v>
      </c>
      <c r="K6" s="25"/>
      <c r="L6" s="27" t="s">
        <v>91</v>
      </c>
      <c r="M6" s="25"/>
      <c r="N6" s="35">
        <v>1987</v>
      </c>
      <c r="O6" s="25"/>
      <c r="P6" s="25" t="s">
        <v>81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51" x14ac:dyDescent="0.4">
      <c r="A7" s="25">
        <v>4</v>
      </c>
      <c r="B7" s="8" t="s">
        <v>20</v>
      </c>
      <c r="C7" s="7">
        <v>1991</v>
      </c>
      <c r="D7" s="48" t="s">
        <v>70</v>
      </c>
      <c r="E7" s="25"/>
      <c r="F7" s="25" t="s">
        <v>111</v>
      </c>
      <c r="G7" s="25"/>
      <c r="H7" s="25" t="s">
        <v>75</v>
      </c>
      <c r="I7" s="25"/>
      <c r="J7" s="25" t="s">
        <v>74</v>
      </c>
      <c r="K7" s="25"/>
      <c r="L7" s="44" t="s">
        <v>74</v>
      </c>
      <c r="M7" s="25"/>
      <c r="N7" s="35">
        <v>1991</v>
      </c>
      <c r="O7" s="25"/>
      <c r="P7" s="35">
        <v>1991</v>
      </c>
      <c r="Q7" s="25"/>
      <c r="R7" s="27" t="s">
        <v>148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51" x14ac:dyDescent="0.4">
      <c r="A8" s="25">
        <v>5</v>
      </c>
      <c r="B8" s="25" t="s">
        <v>21</v>
      </c>
      <c r="C8" s="26">
        <v>1994</v>
      </c>
      <c r="D8" s="47" t="s">
        <v>69</v>
      </c>
      <c r="E8" s="25"/>
      <c r="F8" s="25" t="s">
        <v>81</v>
      </c>
      <c r="G8" s="25"/>
      <c r="H8" s="25"/>
      <c r="I8" s="25"/>
      <c r="J8" s="25" t="s">
        <v>85</v>
      </c>
      <c r="K8" s="25"/>
      <c r="L8" s="25" t="s">
        <v>85</v>
      </c>
      <c r="M8" s="25"/>
      <c r="N8" s="35">
        <v>1994</v>
      </c>
      <c r="O8" s="25"/>
      <c r="P8" s="25" t="s">
        <v>81</v>
      </c>
      <c r="Q8" s="25"/>
      <c r="R8" s="25" t="s">
        <v>102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51" x14ac:dyDescent="0.4">
      <c r="A9" s="25">
        <v>6</v>
      </c>
      <c r="B9" s="25" t="s">
        <v>0</v>
      </c>
      <c r="C9" s="26">
        <v>1977</v>
      </c>
      <c r="D9" s="47" t="s">
        <v>69</v>
      </c>
      <c r="E9" s="25"/>
      <c r="F9" s="25" t="s">
        <v>81</v>
      </c>
      <c r="G9" s="25"/>
      <c r="H9" s="25"/>
      <c r="I9" s="25"/>
      <c r="J9" s="25" t="s">
        <v>86</v>
      </c>
      <c r="K9" s="25"/>
      <c r="L9" s="44" t="s">
        <v>101</v>
      </c>
      <c r="M9" s="25"/>
      <c r="N9" s="35" t="s">
        <v>101</v>
      </c>
      <c r="O9" s="25"/>
      <c r="P9" s="25" t="s">
        <v>81</v>
      </c>
      <c r="Q9" s="25"/>
      <c r="R9" s="25" t="s">
        <v>108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spans="1:51" x14ac:dyDescent="0.4">
      <c r="A10" s="25">
        <v>7</v>
      </c>
      <c r="B10" s="25" t="s">
        <v>1</v>
      </c>
      <c r="C10" s="26">
        <v>1991</v>
      </c>
      <c r="D10" s="47" t="s">
        <v>69</v>
      </c>
      <c r="E10" s="25"/>
      <c r="F10" s="25" t="s">
        <v>81</v>
      </c>
      <c r="G10" s="25"/>
      <c r="H10" s="25"/>
      <c r="I10" s="25"/>
      <c r="J10" s="25" t="s">
        <v>87</v>
      </c>
      <c r="K10" s="25"/>
      <c r="L10" s="25" t="s">
        <v>87</v>
      </c>
      <c r="M10" s="25"/>
      <c r="N10" s="35">
        <v>1991</v>
      </c>
      <c r="O10" s="25"/>
      <c r="P10" s="25" t="s">
        <v>81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51" x14ac:dyDescent="0.4">
      <c r="A11" s="25">
        <v>8</v>
      </c>
      <c r="B11" s="25" t="s">
        <v>2</v>
      </c>
      <c r="C11" s="26">
        <v>1990</v>
      </c>
      <c r="D11" s="47" t="s">
        <v>69</v>
      </c>
      <c r="E11" s="25"/>
      <c r="F11" s="25" t="s">
        <v>81</v>
      </c>
      <c r="G11" s="25"/>
      <c r="H11" s="25"/>
      <c r="I11" s="25"/>
      <c r="J11" s="25" t="s">
        <v>88</v>
      </c>
      <c r="K11" s="25"/>
      <c r="L11" s="27" t="s">
        <v>88</v>
      </c>
      <c r="M11" s="25"/>
      <c r="N11" s="35">
        <v>1990</v>
      </c>
      <c r="O11" s="25"/>
      <c r="P11" s="35">
        <v>1990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51" x14ac:dyDescent="0.4">
      <c r="A12" s="25">
        <v>9</v>
      </c>
      <c r="B12" s="8" t="s">
        <v>3</v>
      </c>
      <c r="C12" s="7">
        <v>1992</v>
      </c>
      <c r="D12" s="48" t="s">
        <v>70</v>
      </c>
      <c r="E12" s="25"/>
      <c r="F12" s="25" t="s">
        <v>81</v>
      </c>
      <c r="G12" s="25"/>
      <c r="H12" s="25"/>
      <c r="I12" s="25"/>
      <c r="J12" s="25" t="s">
        <v>78</v>
      </c>
      <c r="K12" s="25"/>
      <c r="L12" s="44" t="s">
        <v>144</v>
      </c>
      <c r="M12" s="25"/>
      <c r="N12" s="35">
        <v>1992</v>
      </c>
      <c r="O12" s="25"/>
      <c r="P12" s="35">
        <v>1991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</row>
    <row r="13" spans="1:51" x14ac:dyDescent="0.4">
      <c r="A13" s="25">
        <v>10</v>
      </c>
      <c r="B13" s="25" t="s">
        <v>23</v>
      </c>
      <c r="C13" s="26">
        <v>1987</v>
      </c>
      <c r="D13" s="47" t="s">
        <v>69</v>
      </c>
      <c r="E13" s="25"/>
      <c r="F13" s="25" t="s">
        <v>81</v>
      </c>
      <c r="G13" s="25"/>
      <c r="H13" s="25"/>
      <c r="I13" s="25"/>
      <c r="J13" s="25" t="s">
        <v>89</v>
      </c>
      <c r="K13" s="25"/>
      <c r="L13" s="44" t="s">
        <v>145</v>
      </c>
      <c r="M13" s="25"/>
      <c r="N13" s="35">
        <v>1987</v>
      </c>
      <c r="O13" s="25"/>
      <c r="P13" s="25" t="s">
        <v>81</v>
      </c>
      <c r="Q13" s="25"/>
      <c r="R13" s="25" t="s">
        <v>112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</row>
    <row r="14" spans="1:51" x14ac:dyDescent="0.4">
      <c r="A14" s="25">
        <v>11</v>
      </c>
      <c r="B14" s="8" t="s">
        <v>22</v>
      </c>
      <c r="C14" s="7">
        <v>1987</v>
      </c>
      <c r="D14" s="48" t="s">
        <v>70</v>
      </c>
      <c r="E14" s="25"/>
      <c r="F14" s="36" t="s">
        <v>93</v>
      </c>
      <c r="G14" s="25"/>
      <c r="H14" s="25" t="s">
        <v>94</v>
      </c>
      <c r="I14" s="25"/>
      <c r="J14" s="25" t="s">
        <v>79</v>
      </c>
      <c r="K14" s="25"/>
      <c r="L14" s="44" t="s">
        <v>79</v>
      </c>
      <c r="M14" s="25"/>
      <c r="N14" s="35">
        <v>1987</v>
      </c>
      <c r="O14" s="25"/>
      <c r="P14" s="35">
        <v>1987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</row>
    <row r="15" spans="1:51" x14ac:dyDescent="0.4">
      <c r="A15" s="25">
        <v>12</v>
      </c>
      <c r="B15" s="8" t="s">
        <v>4</v>
      </c>
      <c r="C15" s="7">
        <v>1977</v>
      </c>
      <c r="D15" s="48" t="s">
        <v>70</v>
      </c>
      <c r="E15" s="25"/>
      <c r="F15" s="25" t="s">
        <v>95</v>
      </c>
      <c r="G15" s="25"/>
      <c r="H15" s="25" t="s">
        <v>96</v>
      </c>
      <c r="I15" s="25"/>
      <c r="J15" s="25" t="s">
        <v>80</v>
      </c>
      <c r="K15" s="25"/>
      <c r="L15" s="44" t="s">
        <v>80</v>
      </c>
      <c r="M15" s="25"/>
      <c r="N15" s="35">
        <v>1977</v>
      </c>
      <c r="O15" s="25"/>
      <c r="P15" s="25" t="s">
        <v>81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 spans="1:51" x14ac:dyDescent="0.4">
      <c r="A16" s="25">
        <v>13</v>
      </c>
      <c r="B16" s="8" t="s">
        <v>24</v>
      </c>
      <c r="C16" s="7">
        <v>1991</v>
      </c>
      <c r="D16" s="48" t="s">
        <v>70</v>
      </c>
      <c r="E16" s="25"/>
      <c r="F16" s="25" t="s">
        <v>97</v>
      </c>
      <c r="G16" s="25"/>
      <c r="H16" s="25" t="s">
        <v>98</v>
      </c>
      <c r="I16" s="25"/>
      <c r="J16" s="35">
        <v>1991</v>
      </c>
      <c r="K16" s="25"/>
      <c r="L16" s="44" t="s">
        <v>146</v>
      </c>
      <c r="M16" s="25"/>
      <c r="N16" s="35">
        <v>1991</v>
      </c>
      <c r="O16" s="25"/>
      <c r="P16" s="35">
        <v>1990</v>
      </c>
      <c r="Q16" s="25"/>
      <c r="R16" s="27" t="s">
        <v>149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1:51" x14ac:dyDescent="0.4">
      <c r="A17" s="25">
        <v>14</v>
      </c>
      <c r="B17" s="25" t="s">
        <v>25</v>
      </c>
      <c r="C17" s="26">
        <v>1974</v>
      </c>
      <c r="D17" s="47" t="s">
        <v>69</v>
      </c>
      <c r="E17" s="25"/>
      <c r="F17" s="25" t="s">
        <v>81</v>
      </c>
      <c r="G17" s="25"/>
      <c r="H17" s="25"/>
      <c r="I17" s="25"/>
      <c r="J17" s="25" t="s">
        <v>90</v>
      </c>
      <c r="K17" s="25"/>
      <c r="L17" s="25" t="s">
        <v>81</v>
      </c>
      <c r="M17" s="25"/>
      <c r="N17" s="35">
        <v>1974</v>
      </c>
      <c r="O17" s="25"/>
      <c r="P17" s="25" t="s">
        <v>81</v>
      </c>
      <c r="Q17" s="25"/>
      <c r="R17" s="43" t="s">
        <v>142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 spans="1:51" x14ac:dyDescent="0.4">
      <c r="A18" s="25">
        <v>15</v>
      </c>
      <c r="B18" s="25" t="s">
        <v>25</v>
      </c>
      <c r="C18" s="25">
        <v>1984</v>
      </c>
      <c r="D18" s="47" t="s">
        <v>69</v>
      </c>
      <c r="E18" s="25"/>
      <c r="F18" s="25" t="s">
        <v>81</v>
      </c>
      <c r="G18" s="25"/>
      <c r="H18" s="25"/>
      <c r="I18" s="25"/>
      <c r="J18" s="35">
        <v>1984</v>
      </c>
      <c r="K18" s="25"/>
      <c r="L18" s="25" t="s">
        <v>81</v>
      </c>
      <c r="M18" s="25"/>
      <c r="N18" s="35" t="s">
        <v>101</v>
      </c>
      <c r="O18" s="25"/>
      <c r="P18" s="25" t="s">
        <v>81</v>
      </c>
      <c r="Q18" s="25"/>
      <c r="R18" s="25" t="s">
        <v>104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 spans="1:51" x14ac:dyDescent="0.4">
      <c r="A19" s="25">
        <v>16</v>
      </c>
      <c r="B19" s="25" t="s">
        <v>25</v>
      </c>
      <c r="C19" s="25">
        <v>1991</v>
      </c>
      <c r="D19" s="47" t="s">
        <v>69</v>
      </c>
      <c r="E19" s="25"/>
      <c r="F19" s="25" t="s">
        <v>81</v>
      </c>
      <c r="G19" s="25"/>
      <c r="H19" s="25"/>
      <c r="I19" s="25"/>
      <c r="J19" s="35">
        <v>1991</v>
      </c>
      <c r="K19" s="25"/>
      <c r="L19" s="25" t="s">
        <v>81</v>
      </c>
      <c r="M19" s="25"/>
      <c r="N19" s="35" t="s">
        <v>101</v>
      </c>
      <c r="O19" s="25"/>
      <c r="P19" s="25" t="s">
        <v>81</v>
      </c>
      <c r="Q19" s="25"/>
      <c r="R19" s="25" t="s">
        <v>105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 spans="1:51" x14ac:dyDescent="0.4">
      <c r="A20" s="25">
        <v>17</v>
      </c>
      <c r="B20" s="25" t="s">
        <v>25</v>
      </c>
      <c r="C20" s="25">
        <v>1995</v>
      </c>
      <c r="D20" s="47" t="s">
        <v>69</v>
      </c>
      <c r="E20" s="25"/>
      <c r="F20" s="25" t="s">
        <v>81</v>
      </c>
      <c r="G20" s="25"/>
      <c r="H20" s="25"/>
      <c r="I20" s="25"/>
      <c r="J20" s="35">
        <v>1995</v>
      </c>
      <c r="K20" s="25"/>
      <c r="L20" s="25" t="s">
        <v>81</v>
      </c>
      <c r="M20" s="25"/>
      <c r="N20" s="35" t="s">
        <v>101</v>
      </c>
      <c r="O20" s="25"/>
      <c r="P20" s="25" t="s">
        <v>81</v>
      </c>
      <c r="Q20" s="25"/>
      <c r="R20" s="25" t="s">
        <v>106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1:51" x14ac:dyDescent="0.4">
      <c r="A21" s="25">
        <v>18</v>
      </c>
      <c r="B21" s="25" t="s">
        <v>26</v>
      </c>
      <c r="C21" s="25">
        <v>1984</v>
      </c>
      <c r="D21" s="47" t="s">
        <v>69</v>
      </c>
      <c r="E21" s="25"/>
      <c r="F21" s="25" t="s">
        <v>81</v>
      </c>
      <c r="G21" s="25"/>
      <c r="H21" s="25"/>
      <c r="I21" s="25"/>
      <c r="J21" s="25" t="s">
        <v>92</v>
      </c>
      <c r="K21" s="25"/>
      <c r="L21" s="27" t="s">
        <v>147</v>
      </c>
      <c r="M21" s="25"/>
      <c r="N21" s="35">
        <v>1984</v>
      </c>
      <c r="O21" s="25"/>
      <c r="P21" s="25" t="s">
        <v>81</v>
      </c>
      <c r="Q21" s="25"/>
      <c r="R21" s="25" t="s">
        <v>107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1:51" x14ac:dyDescent="0.4">
      <c r="A22" s="25">
        <v>19</v>
      </c>
      <c r="B22" s="25" t="s">
        <v>26</v>
      </c>
      <c r="C22" s="25">
        <v>2007</v>
      </c>
      <c r="D22" s="47" t="s">
        <v>69</v>
      </c>
      <c r="E22" s="25"/>
      <c r="F22" s="25" t="s">
        <v>81</v>
      </c>
      <c r="G22" s="25"/>
      <c r="H22" s="25"/>
      <c r="I22" s="25"/>
      <c r="J22" s="25" t="s">
        <v>81</v>
      </c>
      <c r="K22" s="25"/>
      <c r="L22" s="25" t="s">
        <v>81</v>
      </c>
      <c r="M22" s="25"/>
      <c r="N22" s="25" t="s">
        <v>81</v>
      </c>
      <c r="O22" s="25"/>
      <c r="P22" s="25" t="s">
        <v>81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ht="13.5" thickBot="1" x14ac:dyDescent="0.45">
      <c r="A23" s="2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1:51" ht="13.5" thickTop="1" x14ac:dyDescent="0.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spans="1:51" x14ac:dyDescent="0.4">
      <c r="A25" s="25"/>
      <c r="B25" s="25" t="s">
        <v>71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spans="1:51" x14ac:dyDescent="0.4">
      <c r="A26" s="25"/>
      <c r="B26" s="27" t="s">
        <v>114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spans="1:51" x14ac:dyDescent="0.4">
      <c r="A27" s="25"/>
      <c r="B27" s="27" t="s">
        <v>143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1:51" x14ac:dyDescent="0.4">
      <c r="A28" s="25"/>
      <c r="B28" s="27" t="s">
        <v>113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1:51" x14ac:dyDescent="0.4">
      <c r="A29" s="25"/>
      <c r="B29" s="27" t="s">
        <v>128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1:51" x14ac:dyDescent="0.4">
      <c r="A30" s="25"/>
      <c r="B30" s="27" t="s">
        <v>130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x14ac:dyDescent="0.4">
      <c r="A31" s="25"/>
      <c r="B31" s="27" t="s">
        <v>150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spans="1:51" x14ac:dyDescent="0.4">
      <c r="A32" s="25"/>
      <c r="B32" s="49" t="s">
        <v>119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x14ac:dyDescent="0.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spans="1:51" x14ac:dyDescent="0.4">
      <c r="A34" s="25"/>
      <c r="B34" s="37" t="s">
        <v>115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1:51" x14ac:dyDescent="0.4">
      <c r="A35" s="25"/>
      <c r="B35" s="38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spans="1:51" x14ac:dyDescent="0.4">
      <c r="A36" s="25"/>
      <c r="B36" s="37" t="s">
        <v>117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spans="1:51" x14ac:dyDescent="0.4">
      <c r="A37" s="25"/>
      <c r="B37" s="3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spans="1:51" x14ac:dyDescent="0.4">
      <c r="A38" s="25"/>
      <c r="B38" s="39" t="s">
        <v>116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</row>
    <row r="39" spans="1:51" ht="15.4" x14ac:dyDescent="0.4">
      <c r="A39" s="25"/>
      <c r="B39" s="4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spans="1:51" x14ac:dyDescent="0.4">
      <c r="A40" s="25"/>
      <c r="B40" s="37" t="s">
        <v>118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spans="1:51" x14ac:dyDescent="0.4">
      <c r="A41" s="25"/>
      <c r="B41" s="3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1:51" x14ac:dyDescent="0.4">
      <c r="A42" s="25"/>
      <c r="B42" s="37" t="s">
        <v>120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1:51" x14ac:dyDescent="0.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1:51" x14ac:dyDescent="0.4">
      <c r="A44" s="25"/>
      <c r="B44" s="37" t="s">
        <v>121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1:51" x14ac:dyDescent="0.4">
      <c r="A45" s="25"/>
      <c r="B45" s="3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spans="1:51" x14ac:dyDescent="0.4">
      <c r="A46" s="25"/>
      <c r="B46" s="37" t="s">
        <v>126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spans="1:51" x14ac:dyDescent="0.4">
      <c r="A47" s="25"/>
      <c r="B47" s="3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1:51" x14ac:dyDescent="0.4">
      <c r="A48" s="25"/>
      <c r="B48" s="37" t="s">
        <v>129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1:51" x14ac:dyDescent="0.4">
      <c r="A49" s="25"/>
      <c r="B49" s="41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1:51" x14ac:dyDescent="0.4">
      <c r="A50" s="25"/>
      <c r="B50" s="42" t="s">
        <v>123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1:51" x14ac:dyDescent="0.4">
      <c r="A51" s="25"/>
      <c r="B51" s="3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spans="1:51" x14ac:dyDescent="0.4">
      <c r="A52" s="25"/>
      <c r="B52" s="42" t="s">
        <v>122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spans="1:51" x14ac:dyDescent="0.4">
      <c r="A53" s="25"/>
      <c r="B53" s="4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spans="1:51" x14ac:dyDescent="0.4">
      <c r="A54" s="25"/>
      <c r="B54" s="37" t="s">
        <v>124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1:51" x14ac:dyDescent="0.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spans="1:51" x14ac:dyDescent="0.4">
      <c r="A56" s="25"/>
      <c r="B56" s="37" t="s">
        <v>125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spans="1:51" x14ac:dyDescent="0.4">
      <c r="A57" s="25"/>
      <c r="B57" s="4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spans="1:51" x14ac:dyDescent="0.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1:51" x14ac:dyDescent="0.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1:51" x14ac:dyDescent="0.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1:51" x14ac:dyDescent="0.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1:51" x14ac:dyDescent="0.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1:51" x14ac:dyDescent="0.4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</row>
    <row r="64" spans="1:51" x14ac:dyDescent="0.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</row>
    <row r="65" spans="1:51" x14ac:dyDescent="0.4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</row>
    <row r="66" spans="1:51" x14ac:dyDescent="0.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</row>
    <row r="67" spans="1:51" x14ac:dyDescent="0.4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</row>
    <row r="68" spans="1:51" x14ac:dyDescent="0.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</row>
    <row r="69" spans="1:51" x14ac:dyDescent="0.4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</row>
    <row r="70" spans="1:51" x14ac:dyDescent="0.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</row>
    <row r="71" spans="1:51" x14ac:dyDescent="0.4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</row>
    <row r="72" spans="1:51" x14ac:dyDescent="0.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</row>
    <row r="73" spans="1:51" x14ac:dyDescent="0.4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spans="1:51" x14ac:dyDescent="0.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</row>
    <row r="75" spans="1:51" x14ac:dyDescent="0.4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</row>
    <row r="76" spans="1:51" x14ac:dyDescent="0.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</row>
    <row r="77" spans="1:51" x14ac:dyDescent="0.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</row>
    <row r="78" spans="1:51" x14ac:dyDescent="0.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</row>
    <row r="79" spans="1:51" x14ac:dyDescent="0.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</row>
    <row r="80" spans="1:51" x14ac:dyDescent="0.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</row>
    <row r="81" spans="1:51" x14ac:dyDescent="0.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spans="1:51" x14ac:dyDescent="0.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</row>
    <row r="83" spans="1:51" x14ac:dyDescent="0.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</row>
    <row r="84" spans="1:51" x14ac:dyDescent="0.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</row>
    <row r="85" spans="1:51" x14ac:dyDescent="0.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</row>
    <row r="86" spans="1:51" x14ac:dyDescent="0.4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</row>
    <row r="87" spans="1:51" x14ac:dyDescent="0.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</row>
    <row r="88" spans="1:51" x14ac:dyDescent="0.4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</row>
    <row r="89" spans="1:51" x14ac:dyDescent="0.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  <row r="90" spans="1:51" x14ac:dyDescent="0.4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</row>
    <row r="91" spans="1:51" x14ac:dyDescent="0.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</row>
    <row r="92" spans="1:51" x14ac:dyDescent="0.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</row>
    <row r="93" spans="1:51" x14ac:dyDescent="0.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</row>
    <row r="94" spans="1:51" x14ac:dyDescent="0.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</row>
    <row r="95" spans="1:51" x14ac:dyDescent="0.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</row>
    <row r="96" spans="1:51" x14ac:dyDescent="0.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</row>
    <row r="97" spans="1:51" x14ac:dyDescent="0.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</row>
    <row r="98" spans="1:51" x14ac:dyDescent="0.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</row>
    <row r="99" spans="1:51" x14ac:dyDescent="0.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</row>
    <row r="100" spans="1:51" x14ac:dyDescent="0.4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</row>
    <row r="101" spans="1:51" x14ac:dyDescent="0.4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</row>
    <row r="102" spans="1:51" x14ac:dyDescent="0.4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</row>
    <row r="103" spans="1:51" x14ac:dyDescent="0.4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</row>
    <row r="104" spans="1:51" x14ac:dyDescent="0.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</row>
    <row r="105" spans="1:51" x14ac:dyDescent="0.4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</row>
    <row r="106" spans="1:51" x14ac:dyDescent="0.4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</row>
    <row r="107" spans="1:51" x14ac:dyDescent="0.4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</row>
    <row r="108" spans="1:51" x14ac:dyDescent="0.4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</row>
    <row r="109" spans="1:51" x14ac:dyDescent="0.4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</row>
    <row r="110" spans="1:51" x14ac:dyDescent="0.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</row>
    <row r="111" spans="1:51" x14ac:dyDescent="0.4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</row>
    <row r="112" spans="1:51" x14ac:dyDescent="0.4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</row>
    <row r="113" spans="1:51" x14ac:dyDescent="0.4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</row>
    <row r="114" spans="1:51" x14ac:dyDescent="0.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</row>
    <row r="115" spans="1:51" x14ac:dyDescent="0.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</row>
    <row r="116" spans="1:51" x14ac:dyDescent="0.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</row>
    <row r="117" spans="1:51" x14ac:dyDescent="0.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</row>
    <row r="118" spans="1:51" x14ac:dyDescent="0.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</row>
    <row r="119" spans="1:51" x14ac:dyDescent="0.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</row>
    <row r="120" spans="1:51" x14ac:dyDescent="0.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</row>
    <row r="121" spans="1:51" x14ac:dyDescent="0.4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</row>
    <row r="122" spans="1:51" x14ac:dyDescent="0.4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</row>
    <row r="123" spans="1:51" x14ac:dyDescent="0.4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</row>
    <row r="124" spans="1:51" x14ac:dyDescent="0.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</row>
    <row r="125" spans="1:51" x14ac:dyDescent="0.4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</row>
    <row r="126" spans="1:51" x14ac:dyDescent="0.4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</row>
    <row r="127" spans="1:51" x14ac:dyDescent="0.4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</row>
    <row r="128" spans="1:51" x14ac:dyDescent="0.4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</row>
    <row r="129" spans="1:51" x14ac:dyDescent="0.4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</row>
    <row r="130" spans="1:51" x14ac:dyDescent="0.4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</row>
    <row r="131" spans="1:51" x14ac:dyDescent="0.4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</row>
    <row r="132" spans="1:51" x14ac:dyDescent="0.4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</row>
    <row r="133" spans="1:51" x14ac:dyDescent="0.4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</row>
    <row r="134" spans="1:51" x14ac:dyDescent="0.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</row>
    <row r="135" spans="1:51" x14ac:dyDescent="0.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</row>
    <row r="136" spans="1:51" x14ac:dyDescent="0.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</row>
    <row r="137" spans="1:51" x14ac:dyDescent="0.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</row>
    <row r="138" spans="1:51" x14ac:dyDescent="0.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</row>
    <row r="139" spans="1:51" x14ac:dyDescent="0.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</row>
    <row r="140" spans="1:51" x14ac:dyDescent="0.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</row>
    <row r="141" spans="1:51" x14ac:dyDescent="0.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</row>
    <row r="142" spans="1:51" x14ac:dyDescent="0.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</row>
    <row r="143" spans="1:51" x14ac:dyDescent="0.4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</row>
    <row r="144" spans="1:51" x14ac:dyDescent="0.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</row>
    <row r="145" spans="1:51" x14ac:dyDescent="0.4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</row>
    <row r="146" spans="1:51" x14ac:dyDescent="0.4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</row>
    <row r="147" spans="1:51" x14ac:dyDescent="0.4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</row>
    <row r="148" spans="1:51" x14ac:dyDescent="0.4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</row>
    <row r="149" spans="1:51" x14ac:dyDescent="0.4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</row>
    <row r="150" spans="1:51" x14ac:dyDescent="0.4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</row>
    <row r="151" spans="1:51" x14ac:dyDescent="0.4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</row>
    <row r="152" spans="1:51" x14ac:dyDescent="0.4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</row>
    <row r="153" spans="1:51" x14ac:dyDescent="0.4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</row>
    <row r="154" spans="1:51" x14ac:dyDescent="0.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</row>
    <row r="155" spans="1:51" x14ac:dyDescent="0.4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</row>
    <row r="156" spans="1:51" x14ac:dyDescent="0.4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</row>
    <row r="157" spans="1:51" x14ac:dyDescent="0.4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</row>
    <row r="158" spans="1:51" x14ac:dyDescent="0.4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</row>
    <row r="159" spans="1:51" x14ac:dyDescent="0.4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</row>
    <row r="160" spans="1:51" x14ac:dyDescent="0.4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</row>
    <row r="161" spans="1:51" x14ac:dyDescent="0.4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</row>
    <row r="162" spans="1:51" x14ac:dyDescent="0.4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</row>
    <row r="163" spans="1:51" x14ac:dyDescent="0.4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</row>
    <row r="164" spans="1:51" x14ac:dyDescent="0.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</row>
    <row r="165" spans="1:51" x14ac:dyDescent="0.4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</row>
    <row r="166" spans="1:51" x14ac:dyDescent="0.4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</row>
    <row r="167" spans="1:51" x14ac:dyDescent="0.4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</row>
    <row r="168" spans="1:51" x14ac:dyDescent="0.4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</row>
    <row r="169" spans="1:51" x14ac:dyDescent="0.4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</row>
    <row r="170" spans="1:51" x14ac:dyDescent="0.4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</row>
    <row r="171" spans="1:51" x14ac:dyDescent="0.4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</row>
    <row r="172" spans="1:51" x14ac:dyDescent="0.4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</row>
    <row r="173" spans="1:51" x14ac:dyDescent="0.4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619"/>
  <sheetViews>
    <sheetView workbookViewId="0">
      <selection activeCell="O25" sqref="O25"/>
    </sheetView>
  </sheetViews>
  <sheetFormatPr defaultColWidth="8.85546875" defaultRowHeight="13.15" x14ac:dyDescent="0.4"/>
  <sheetData>
    <row r="1" spans="1:18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4" x14ac:dyDescent="0.4">
      <c r="A2" s="25"/>
      <c r="B2" s="65" t="s">
        <v>153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x14ac:dyDescent="0.4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x14ac:dyDescent="0.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51" t="s">
        <v>154</v>
      </c>
      <c r="O7" s="25"/>
      <c r="P7" s="25"/>
      <c r="Q7" s="25"/>
      <c r="R7" s="25"/>
    </row>
    <row r="8" spans="1:18" x14ac:dyDescent="0.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 t="s">
        <v>155</v>
      </c>
      <c r="O8" s="25"/>
      <c r="P8" s="25"/>
      <c r="Q8" s="25"/>
      <c r="R8" s="25"/>
    </row>
    <row r="9" spans="1:18" x14ac:dyDescent="0.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x14ac:dyDescent="0.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x14ac:dyDescent="0.4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x14ac:dyDescent="0.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x14ac:dyDescent="0.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x14ac:dyDescent="0.4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x14ac:dyDescent="0.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x14ac:dyDescent="0.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x14ac:dyDescent="0.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x14ac:dyDescent="0.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x14ac:dyDescent="0.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4">
      <c r="A34" s="25"/>
      <c r="B34" s="27" t="s">
        <v>47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4">
      <c r="A35" s="25"/>
      <c r="B35" s="27" t="s">
        <v>46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4">
      <c r="A36" s="25"/>
      <c r="B36" s="27" t="s">
        <v>48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4">
      <c r="A37" s="25"/>
      <c r="B37" s="27" t="s">
        <v>51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4">
      <c r="A38" s="25"/>
      <c r="B38" s="27" t="s">
        <v>50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4">
      <c r="A39" s="25"/>
      <c r="B39" s="27" t="s">
        <v>52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4">
      <c r="A40" s="25"/>
      <c r="B40" s="27" t="s">
        <v>53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4">
      <c r="A41" s="25"/>
      <c r="B41" s="27" t="s">
        <v>54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4">
      <c r="A42" s="25"/>
      <c r="B42" s="27" t="s">
        <v>55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4">
      <c r="A43" s="25"/>
      <c r="B43" s="27" t="s">
        <v>56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4">
      <c r="A44" s="25"/>
      <c r="B44" s="27" t="s">
        <v>57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4">
      <c r="A45" s="25"/>
      <c r="B45" s="27" t="s">
        <v>58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1:18" x14ac:dyDescent="0.4">
      <c r="A46" s="25"/>
      <c r="B46" s="27" t="s">
        <v>59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18" x14ac:dyDescent="0.4">
      <c r="A47" s="25"/>
      <c r="B47" s="27" t="s">
        <v>60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x14ac:dyDescent="0.4">
      <c r="A48" s="25"/>
      <c r="B48" s="27" t="s">
        <v>61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x14ac:dyDescent="0.4">
      <c r="A49" s="25"/>
      <c r="B49" s="27" t="s">
        <v>62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4">
      <c r="A50" s="25"/>
      <c r="B50" s="27" t="s">
        <v>63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x14ac:dyDescent="0.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x14ac:dyDescent="0.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x14ac:dyDescent="0.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x14ac:dyDescent="0.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x14ac:dyDescent="0.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x14ac:dyDescent="0.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x14ac:dyDescent="0.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x14ac:dyDescent="0.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x14ac:dyDescent="0.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x14ac:dyDescent="0.4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x14ac:dyDescent="0.4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x14ac:dyDescent="0.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x14ac:dyDescent="0.4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x14ac:dyDescent="0.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x14ac:dyDescent="0.4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x14ac:dyDescent="0.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1:18" x14ac:dyDescent="0.4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x14ac:dyDescent="0.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1:18" x14ac:dyDescent="0.4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18" x14ac:dyDescent="0.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18" x14ac:dyDescent="0.4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18" x14ac:dyDescent="0.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18" x14ac:dyDescent="0.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18" x14ac:dyDescent="0.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8" x14ac:dyDescent="0.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8" x14ac:dyDescent="0.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1:18" x14ac:dyDescent="0.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1:18" x14ac:dyDescent="0.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1:18" x14ac:dyDescent="0.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1:18" x14ac:dyDescent="0.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1:18" x14ac:dyDescent="0.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4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1:18" x14ac:dyDescent="0.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1:18" x14ac:dyDescent="0.4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1:18" x14ac:dyDescent="0.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1:18" x14ac:dyDescent="0.4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1:18" x14ac:dyDescent="0.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1:18" x14ac:dyDescent="0.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1:18" x14ac:dyDescent="0.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1:18" x14ac:dyDescent="0.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1:18" x14ac:dyDescent="0.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1:18" x14ac:dyDescent="0.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 x14ac:dyDescent="0.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1:18" x14ac:dyDescent="0.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1:18" x14ac:dyDescent="0.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1:18" x14ac:dyDescent="0.4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x14ac:dyDescent="0.4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1:18" x14ac:dyDescent="0.4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1:18" x14ac:dyDescent="0.4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1:18" x14ac:dyDescent="0.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1:18" x14ac:dyDescent="0.4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1:18" x14ac:dyDescent="0.4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1:18" x14ac:dyDescent="0.4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1:18" x14ac:dyDescent="0.4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1:18" x14ac:dyDescent="0.4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1:18" x14ac:dyDescent="0.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1:18" x14ac:dyDescent="0.4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1:18" x14ac:dyDescent="0.4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1:18" x14ac:dyDescent="0.4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1:18" x14ac:dyDescent="0.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1:18" x14ac:dyDescent="0.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8" x14ac:dyDescent="0.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1:18" x14ac:dyDescent="0.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1:18" x14ac:dyDescent="0.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1:18" x14ac:dyDescent="0.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1:18" x14ac:dyDescent="0.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1:18" x14ac:dyDescent="0.4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1:18" x14ac:dyDescent="0.4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1:18" x14ac:dyDescent="0.4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1:18" x14ac:dyDescent="0.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1:18" x14ac:dyDescent="0.4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1:18" x14ac:dyDescent="0.4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1:18" x14ac:dyDescent="0.4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1:18" x14ac:dyDescent="0.4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1:18" x14ac:dyDescent="0.4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1:18" x14ac:dyDescent="0.4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1:18" x14ac:dyDescent="0.4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1:18" x14ac:dyDescent="0.4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1:18" x14ac:dyDescent="0.4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1:18" x14ac:dyDescent="0.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 x14ac:dyDescent="0.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1:18" x14ac:dyDescent="0.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1:18" x14ac:dyDescent="0.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1:18" x14ac:dyDescent="0.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x14ac:dyDescent="0.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1:18" x14ac:dyDescent="0.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1:18" x14ac:dyDescent="0.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1:18" x14ac:dyDescent="0.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1:18" x14ac:dyDescent="0.4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1:18" x14ac:dyDescent="0.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1:18" x14ac:dyDescent="0.4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1:18" x14ac:dyDescent="0.4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1:18" x14ac:dyDescent="0.4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1:18" x14ac:dyDescent="0.4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1:18" x14ac:dyDescent="0.4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1:18" x14ac:dyDescent="0.4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1:18" x14ac:dyDescent="0.4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1:18" x14ac:dyDescent="0.4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1:18" x14ac:dyDescent="0.4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1:18" x14ac:dyDescent="0.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1:18" x14ac:dyDescent="0.4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1:18" x14ac:dyDescent="0.4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1:18" x14ac:dyDescent="0.4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1:18" x14ac:dyDescent="0.4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1:18" x14ac:dyDescent="0.4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1:18" x14ac:dyDescent="0.4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1:18" x14ac:dyDescent="0.4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1:18" x14ac:dyDescent="0.4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1:18" x14ac:dyDescent="0.4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1:18" x14ac:dyDescent="0.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1:18" x14ac:dyDescent="0.4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1:18" x14ac:dyDescent="0.4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1:18" x14ac:dyDescent="0.4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1:18" x14ac:dyDescent="0.4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1:18" x14ac:dyDescent="0.4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1:18" x14ac:dyDescent="0.4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1:18" x14ac:dyDescent="0.4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1:18" x14ac:dyDescent="0.4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 x14ac:dyDescent="0.4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1:18" x14ac:dyDescent="0.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1:18" x14ac:dyDescent="0.4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1:18" x14ac:dyDescent="0.4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x14ac:dyDescent="0.4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1:18" x14ac:dyDescent="0.4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1:18" x14ac:dyDescent="0.4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1:18" x14ac:dyDescent="0.4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1:18" x14ac:dyDescent="0.4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1:18" x14ac:dyDescent="0.4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1:18" x14ac:dyDescent="0.4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 x14ac:dyDescent="0.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1:18" x14ac:dyDescent="0.4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1:18" x14ac:dyDescent="0.4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1:18" x14ac:dyDescent="0.4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1:18" x14ac:dyDescent="0.4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1:18" x14ac:dyDescent="0.4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1:18" x14ac:dyDescent="0.4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1:18" x14ac:dyDescent="0.4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1:18" x14ac:dyDescent="0.4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1:18" x14ac:dyDescent="0.4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1:18" x14ac:dyDescent="0.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1:18" x14ac:dyDescent="0.4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1:18" x14ac:dyDescent="0.4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1:18" x14ac:dyDescent="0.4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1:18" x14ac:dyDescent="0.4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1:18" x14ac:dyDescent="0.4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1:18" x14ac:dyDescent="0.4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1:18" x14ac:dyDescent="0.4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1:18" x14ac:dyDescent="0.4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1:18" x14ac:dyDescent="0.4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1:18" x14ac:dyDescent="0.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1:18" x14ac:dyDescent="0.4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1:18" x14ac:dyDescent="0.4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1:18" x14ac:dyDescent="0.4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8" x14ac:dyDescent="0.4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1:18" x14ac:dyDescent="0.4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 x14ac:dyDescent="0.4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1:18" x14ac:dyDescent="0.4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1:18" x14ac:dyDescent="0.4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1:18" x14ac:dyDescent="0.4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x14ac:dyDescent="0.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1:18" x14ac:dyDescent="0.4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1:18" x14ac:dyDescent="0.4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1:18" x14ac:dyDescent="0.4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1:18" x14ac:dyDescent="0.4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1:18" x14ac:dyDescent="0.4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1:18" x14ac:dyDescent="0.4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1:18" x14ac:dyDescent="0.4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1:18" x14ac:dyDescent="0.4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1:18" x14ac:dyDescent="0.4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1:18" x14ac:dyDescent="0.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1:18" x14ac:dyDescent="0.4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1:18" x14ac:dyDescent="0.4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1:18" x14ac:dyDescent="0.4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1:18" x14ac:dyDescent="0.4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1:18" x14ac:dyDescent="0.4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1:18" x14ac:dyDescent="0.4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1:18" x14ac:dyDescent="0.4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1:18" x14ac:dyDescent="0.4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 spans="1:18" x14ac:dyDescent="0.4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 spans="1:18" x14ac:dyDescent="0.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1:18" x14ac:dyDescent="0.4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 spans="1:18" x14ac:dyDescent="0.4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 spans="1:18" x14ac:dyDescent="0.4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 spans="1:18" x14ac:dyDescent="0.4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 spans="1:18" x14ac:dyDescent="0.4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 spans="1:18" x14ac:dyDescent="0.4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 spans="1:18" x14ac:dyDescent="0.4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 spans="1:18" x14ac:dyDescent="0.4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 spans="1:18" x14ac:dyDescent="0.4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 spans="1:18" x14ac:dyDescent="0.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 spans="1:18" x14ac:dyDescent="0.4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 spans="1:18" x14ac:dyDescent="0.4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 spans="1:18" x14ac:dyDescent="0.4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 x14ac:dyDescent="0.4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</row>
    <row r="249" spans="1:18" x14ac:dyDescent="0.4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</row>
    <row r="250" spans="1:18" x14ac:dyDescent="0.4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</row>
    <row r="251" spans="1:18" x14ac:dyDescent="0.4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x14ac:dyDescent="0.4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</row>
    <row r="253" spans="1:18" x14ac:dyDescent="0.4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</row>
    <row r="254" spans="1:18" x14ac:dyDescent="0.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</row>
    <row r="255" spans="1:18" x14ac:dyDescent="0.4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</row>
    <row r="256" spans="1:18" x14ac:dyDescent="0.4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</row>
    <row r="257" spans="1:18" x14ac:dyDescent="0.4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</row>
    <row r="258" spans="1:18" x14ac:dyDescent="0.4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</row>
    <row r="259" spans="1:18" x14ac:dyDescent="0.4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</row>
    <row r="260" spans="1:18" x14ac:dyDescent="0.4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</row>
    <row r="261" spans="1:18" x14ac:dyDescent="0.4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</row>
    <row r="262" spans="1:18" x14ac:dyDescent="0.4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</row>
    <row r="263" spans="1:18" x14ac:dyDescent="0.4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</row>
    <row r="264" spans="1:18" x14ac:dyDescent="0.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</row>
    <row r="265" spans="1:18" x14ac:dyDescent="0.4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</row>
    <row r="266" spans="1:18" x14ac:dyDescent="0.4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</row>
    <row r="267" spans="1:18" x14ac:dyDescent="0.4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</row>
    <row r="268" spans="1:18" x14ac:dyDescent="0.4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</row>
    <row r="269" spans="1:18" x14ac:dyDescent="0.4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</row>
    <row r="270" spans="1:18" x14ac:dyDescent="0.4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</row>
    <row r="271" spans="1:18" x14ac:dyDescent="0.4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</row>
    <row r="272" spans="1:18" x14ac:dyDescent="0.4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</row>
    <row r="273" spans="1:18" x14ac:dyDescent="0.4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</row>
    <row r="274" spans="1:18" x14ac:dyDescent="0.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</row>
    <row r="275" spans="1:18" x14ac:dyDescent="0.4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</row>
    <row r="276" spans="1:18" x14ac:dyDescent="0.4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</row>
    <row r="277" spans="1:18" x14ac:dyDescent="0.4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</row>
    <row r="278" spans="1:18" x14ac:dyDescent="0.4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</row>
    <row r="279" spans="1:18" x14ac:dyDescent="0.4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</row>
    <row r="280" spans="1:18" x14ac:dyDescent="0.4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</row>
    <row r="281" spans="1:18" x14ac:dyDescent="0.4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</row>
    <row r="282" spans="1:18" x14ac:dyDescent="0.4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</row>
    <row r="283" spans="1:18" x14ac:dyDescent="0.4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</row>
    <row r="284" spans="1:18" x14ac:dyDescent="0.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 x14ac:dyDescent="0.4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</row>
    <row r="286" spans="1:18" x14ac:dyDescent="0.4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</row>
    <row r="287" spans="1:18" x14ac:dyDescent="0.4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</row>
    <row r="288" spans="1:18" x14ac:dyDescent="0.4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x14ac:dyDescent="0.4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</row>
    <row r="290" spans="1:18" x14ac:dyDescent="0.4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</row>
    <row r="291" spans="1:18" x14ac:dyDescent="0.4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</row>
    <row r="292" spans="1:18" x14ac:dyDescent="0.4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</row>
    <row r="293" spans="1:18" x14ac:dyDescent="0.4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</row>
    <row r="294" spans="1:18" x14ac:dyDescent="0.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</row>
    <row r="295" spans="1:18" x14ac:dyDescent="0.4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 x14ac:dyDescent="0.4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</row>
    <row r="297" spans="1:18" x14ac:dyDescent="0.4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</row>
    <row r="298" spans="1:18" x14ac:dyDescent="0.4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</row>
    <row r="299" spans="1:18" x14ac:dyDescent="0.4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</row>
    <row r="300" spans="1:18" x14ac:dyDescent="0.4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</row>
    <row r="301" spans="1:18" x14ac:dyDescent="0.4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</row>
    <row r="302" spans="1:18" x14ac:dyDescent="0.4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</row>
    <row r="303" spans="1:18" x14ac:dyDescent="0.4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</row>
    <row r="304" spans="1:18" x14ac:dyDescent="0.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</row>
    <row r="305" spans="1:18" x14ac:dyDescent="0.4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</row>
    <row r="306" spans="1:18" x14ac:dyDescent="0.4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</row>
    <row r="307" spans="1:18" x14ac:dyDescent="0.4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</row>
    <row r="308" spans="1:18" x14ac:dyDescent="0.4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</row>
    <row r="309" spans="1:18" x14ac:dyDescent="0.4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</row>
    <row r="310" spans="1:18" x14ac:dyDescent="0.4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</row>
    <row r="311" spans="1:18" x14ac:dyDescent="0.4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</row>
    <row r="312" spans="1:18" x14ac:dyDescent="0.4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</row>
    <row r="313" spans="1:18" x14ac:dyDescent="0.4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</row>
    <row r="314" spans="1:18" x14ac:dyDescent="0.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</row>
    <row r="315" spans="1:18" x14ac:dyDescent="0.4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</row>
    <row r="316" spans="1:18" x14ac:dyDescent="0.4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</row>
    <row r="317" spans="1:18" x14ac:dyDescent="0.4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</row>
    <row r="318" spans="1:18" x14ac:dyDescent="0.4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</row>
    <row r="319" spans="1:18" x14ac:dyDescent="0.4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</row>
    <row r="320" spans="1:18" x14ac:dyDescent="0.4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</row>
    <row r="321" spans="1:18" x14ac:dyDescent="0.4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 x14ac:dyDescent="0.4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</row>
    <row r="323" spans="1:18" x14ac:dyDescent="0.4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</row>
    <row r="324" spans="1:18" x14ac:dyDescent="0.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</row>
    <row r="325" spans="1:18" x14ac:dyDescent="0.4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x14ac:dyDescent="0.4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</row>
    <row r="327" spans="1:18" x14ac:dyDescent="0.4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</row>
    <row r="328" spans="1:18" x14ac:dyDescent="0.4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</row>
    <row r="329" spans="1:18" x14ac:dyDescent="0.4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</row>
    <row r="330" spans="1:18" x14ac:dyDescent="0.4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</row>
    <row r="331" spans="1:18" x14ac:dyDescent="0.4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</row>
    <row r="332" spans="1:18" x14ac:dyDescent="0.4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</row>
    <row r="333" spans="1:18" x14ac:dyDescent="0.4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</row>
    <row r="334" spans="1:18" x14ac:dyDescent="0.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</row>
    <row r="335" spans="1:18" x14ac:dyDescent="0.4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</row>
    <row r="336" spans="1:18" x14ac:dyDescent="0.4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</row>
    <row r="337" spans="1:18" x14ac:dyDescent="0.4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</row>
    <row r="338" spans="1:18" x14ac:dyDescent="0.4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</row>
    <row r="339" spans="1:18" x14ac:dyDescent="0.4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</row>
    <row r="340" spans="1:18" x14ac:dyDescent="0.4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</row>
    <row r="341" spans="1:18" x14ac:dyDescent="0.4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</row>
    <row r="342" spans="1:18" x14ac:dyDescent="0.4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</row>
    <row r="343" spans="1:18" x14ac:dyDescent="0.4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</row>
    <row r="344" spans="1:18" x14ac:dyDescent="0.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</row>
    <row r="345" spans="1:18" x14ac:dyDescent="0.4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</row>
    <row r="346" spans="1:18" x14ac:dyDescent="0.4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</row>
    <row r="347" spans="1:18" x14ac:dyDescent="0.4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</row>
    <row r="348" spans="1:18" x14ac:dyDescent="0.4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</row>
    <row r="349" spans="1:18" x14ac:dyDescent="0.4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</row>
    <row r="350" spans="1:18" x14ac:dyDescent="0.4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</row>
    <row r="351" spans="1:18" x14ac:dyDescent="0.4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</row>
    <row r="352" spans="1:18" x14ac:dyDescent="0.4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</row>
    <row r="353" spans="1:18" x14ac:dyDescent="0.4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</row>
    <row r="354" spans="1:18" x14ac:dyDescent="0.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</row>
    <row r="355" spans="1:18" x14ac:dyDescent="0.4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</row>
    <row r="356" spans="1:18" x14ac:dyDescent="0.4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</row>
    <row r="357" spans="1:18" x14ac:dyDescent="0.4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</row>
    <row r="358" spans="1:18" x14ac:dyDescent="0.4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</row>
    <row r="359" spans="1:18" x14ac:dyDescent="0.4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 x14ac:dyDescent="0.4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</row>
    <row r="361" spans="1:18" x14ac:dyDescent="0.4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</row>
    <row r="362" spans="1:18" x14ac:dyDescent="0.4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</row>
    <row r="363" spans="1:18" x14ac:dyDescent="0.4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x14ac:dyDescent="0.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</row>
    <row r="365" spans="1:18" x14ac:dyDescent="0.4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</row>
    <row r="366" spans="1:18" x14ac:dyDescent="0.4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</row>
    <row r="367" spans="1:18" x14ac:dyDescent="0.4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</row>
    <row r="368" spans="1:18" x14ac:dyDescent="0.4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</row>
    <row r="369" spans="1:18" x14ac:dyDescent="0.4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</row>
    <row r="370" spans="1:18" x14ac:dyDescent="0.4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</row>
    <row r="371" spans="1:18" x14ac:dyDescent="0.4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</row>
    <row r="372" spans="1:18" x14ac:dyDescent="0.4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</row>
    <row r="373" spans="1:18" x14ac:dyDescent="0.4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</row>
    <row r="374" spans="1:18" x14ac:dyDescent="0.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</row>
    <row r="375" spans="1:18" x14ac:dyDescent="0.4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</row>
    <row r="376" spans="1:18" x14ac:dyDescent="0.4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</row>
    <row r="377" spans="1:18" x14ac:dyDescent="0.4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</row>
    <row r="378" spans="1:18" x14ac:dyDescent="0.4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</row>
    <row r="379" spans="1:18" x14ac:dyDescent="0.4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</row>
    <row r="380" spans="1:18" x14ac:dyDescent="0.4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</row>
    <row r="381" spans="1:18" x14ac:dyDescent="0.4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</row>
    <row r="382" spans="1:18" x14ac:dyDescent="0.4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</row>
    <row r="383" spans="1:18" x14ac:dyDescent="0.4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</row>
    <row r="384" spans="1:18" x14ac:dyDescent="0.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</row>
    <row r="385" spans="1:18" x14ac:dyDescent="0.4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</row>
    <row r="386" spans="1:18" x14ac:dyDescent="0.4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</row>
    <row r="387" spans="1:18" x14ac:dyDescent="0.4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</row>
    <row r="388" spans="1:18" x14ac:dyDescent="0.4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</row>
    <row r="389" spans="1:18" x14ac:dyDescent="0.4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</row>
    <row r="390" spans="1:18" x14ac:dyDescent="0.4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</row>
    <row r="391" spans="1:18" x14ac:dyDescent="0.4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</row>
    <row r="392" spans="1:18" x14ac:dyDescent="0.4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</row>
    <row r="393" spans="1:18" x14ac:dyDescent="0.4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</row>
    <row r="394" spans="1:18" x14ac:dyDescent="0.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</row>
    <row r="395" spans="1:18" x14ac:dyDescent="0.4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</row>
    <row r="396" spans="1:18" x14ac:dyDescent="0.4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 x14ac:dyDescent="0.4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</row>
    <row r="398" spans="1:18" x14ac:dyDescent="0.4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</row>
    <row r="399" spans="1:18" x14ac:dyDescent="0.4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</row>
    <row r="400" spans="1:18" x14ac:dyDescent="0.4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x14ac:dyDescent="0.4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</row>
    <row r="402" spans="1:18" x14ac:dyDescent="0.4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</row>
    <row r="403" spans="1:18" x14ac:dyDescent="0.4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</row>
    <row r="404" spans="1:18" x14ac:dyDescent="0.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</row>
    <row r="405" spans="1:18" x14ac:dyDescent="0.4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</row>
    <row r="406" spans="1:18" x14ac:dyDescent="0.4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</row>
    <row r="407" spans="1:18" x14ac:dyDescent="0.4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 x14ac:dyDescent="0.4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</row>
    <row r="409" spans="1:18" x14ac:dyDescent="0.4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</row>
    <row r="410" spans="1:18" x14ac:dyDescent="0.4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</row>
    <row r="411" spans="1:18" x14ac:dyDescent="0.4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</row>
    <row r="412" spans="1:18" x14ac:dyDescent="0.4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</row>
    <row r="413" spans="1:18" x14ac:dyDescent="0.4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</row>
    <row r="414" spans="1:18" x14ac:dyDescent="0.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</row>
    <row r="415" spans="1:18" x14ac:dyDescent="0.4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</row>
    <row r="416" spans="1:18" x14ac:dyDescent="0.4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</row>
    <row r="417" spans="1:18" x14ac:dyDescent="0.4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</row>
    <row r="418" spans="1:18" x14ac:dyDescent="0.4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</row>
    <row r="419" spans="1:18" x14ac:dyDescent="0.4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</row>
    <row r="420" spans="1:18" x14ac:dyDescent="0.4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</row>
    <row r="421" spans="1:18" x14ac:dyDescent="0.4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</row>
    <row r="422" spans="1:18" x14ac:dyDescent="0.4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</row>
    <row r="423" spans="1:18" x14ac:dyDescent="0.4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</row>
    <row r="424" spans="1:18" x14ac:dyDescent="0.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</row>
    <row r="425" spans="1:18" x14ac:dyDescent="0.4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</row>
    <row r="426" spans="1:18" x14ac:dyDescent="0.4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</row>
    <row r="427" spans="1:18" x14ac:dyDescent="0.4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</row>
    <row r="428" spans="1:18" x14ac:dyDescent="0.4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</row>
    <row r="429" spans="1:18" x14ac:dyDescent="0.4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</row>
    <row r="430" spans="1:18" x14ac:dyDescent="0.4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</row>
    <row r="431" spans="1:18" x14ac:dyDescent="0.4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</row>
    <row r="432" spans="1:18" x14ac:dyDescent="0.4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</row>
    <row r="433" spans="1:18" x14ac:dyDescent="0.4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</row>
    <row r="434" spans="1:18" x14ac:dyDescent="0.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 x14ac:dyDescent="0.4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</row>
    <row r="436" spans="1:18" x14ac:dyDescent="0.4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</row>
    <row r="437" spans="1:18" x14ac:dyDescent="0.4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</row>
    <row r="438" spans="1:18" x14ac:dyDescent="0.4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x14ac:dyDescent="0.4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</row>
    <row r="440" spans="1:18" x14ac:dyDescent="0.4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</row>
    <row r="441" spans="1:18" x14ac:dyDescent="0.4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</row>
    <row r="442" spans="1:18" x14ac:dyDescent="0.4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</row>
    <row r="443" spans="1:18" x14ac:dyDescent="0.4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</row>
    <row r="444" spans="1:18" x14ac:dyDescent="0.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</row>
    <row r="445" spans="1:18" x14ac:dyDescent="0.4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</row>
    <row r="446" spans="1:18" x14ac:dyDescent="0.4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</row>
    <row r="447" spans="1:18" x14ac:dyDescent="0.4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</row>
    <row r="448" spans="1:18" x14ac:dyDescent="0.4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</row>
    <row r="449" spans="1:18" x14ac:dyDescent="0.4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</row>
    <row r="450" spans="1:18" x14ac:dyDescent="0.4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</row>
    <row r="451" spans="1:18" x14ac:dyDescent="0.4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</row>
    <row r="452" spans="1:18" x14ac:dyDescent="0.4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</row>
    <row r="453" spans="1:18" x14ac:dyDescent="0.4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</row>
    <row r="454" spans="1:18" x14ac:dyDescent="0.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</row>
    <row r="455" spans="1:18" x14ac:dyDescent="0.4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</row>
    <row r="456" spans="1:18" x14ac:dyDescent="0.4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</row>
    <row r="457" spans="1:18" x14ac:dyDescent="0.4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</row>
    <row r="458" spans="1:18" x14ac:dyDescent="0.4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</row>
    <row r="459" spans="1:18" x14ac:dyDescent="0.4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</row>
    <row r="460" spans="1:18" x14ac:dyDescent="0.4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</row>
    <row r="461" spans="1:18" x14ac:dyDescent="0.4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</row>
    <row r="462" spans="1:18" x14ac:dyDescent="0.4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</row>
    <row r="463" spans="1:18" x14ac:dyDescent="0.4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</row>
    <row r="464" spans="1:18" x14ac:dyDescent="0.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</row>
    <row r="465" spans="1:18" x14ac:dyDescent="0.4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</row>
    <row r="466" spans="1:18" x14ac:dyDescent="0.4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</row>
    <row r="467" spans="1:18" x14ac:dyDescent="0.4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</row>
    <row r="468" spans="1:18" x14ac:dyDescent="0.4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</row>
    <row r="469" spans="1:18" x14ac:dyDescent="0.4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</row>
    <row r="470" spans="1:18" x14ac:dyDescent="0.4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</row>
    <row r="471" spans="1:18" x14ac:dyDescent="0.4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</row>
    <row r="472" spans="1:18" x14ac:dyDescent="0.4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 x14ac:dyDescent="0.4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</row>
    <row r="474" spans="1:18" x14ac:dyDescent="0.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</row>
    <row r="475" spans="1:18" x14ac:dyDescent="0.4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</row>
    <row r="476" spans="1:18" x14ac:dyDescent="0.4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x14ac:dyDescent="0.4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</row>
    <row r="478" spans="1:18" x14ac:dyDescent="0.4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</row>
    <row r="479" spans="1:18" x14ac:dyDescent="0.4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</row>
    <row r="480" spans="1:18" x14ac:dyDescent="0.4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</row>
    <row r="481" spans="1:18" x14ac:dyDescent="0.4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</row>
    <row r="482" spans="1:18" x14ac:dyDescent="0.4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</row>
    <row r="483" spans="1:18" x14ac:dyDescent="0.4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</row>
    <row r="484" spans="1:18" x14ac:dyDescent="0.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</row>
    <row r="485" spans="1:18" x14ac:dyDescent="0.4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</row>
    <row r="486" spans="1:18" x14ac:dyDescent="0.4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</row>
    <row r="487" spans="1:18" x14ac:dyDescent="0.4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</row>
    <row r="488" spans="1:18" x14ac:dyDescent="0.4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</row>
    <row r="489" spans="1:18" x14ac:dyDescent="0.4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</row>
    <row r="490" spans="1:18" x14ac:dyDescent="0.4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</row>
    <row r="491" spans="1:18" x14ac:dyDescent="0.4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</row>
    <row r="492" spans="1:18" x14ac:dyDescent="0.4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</row>
    <row r="493" spans="1:18" x14ac:dyDescent="0.4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</row>
    <row r="494" spans="1:18" x14ac:dyDescent="0.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</row>
    <row r="495" spans="1:18" x14ac:dyDescent="0.4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</row>
    <row r="496" spans="1:18" x14ac:dyDescent="0.4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</row>
    <row r="497" spans="1:18" x14ac:dyDescent="0.4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</row>
    <row r="498" spans="1:18" x14ac:dyDescent="0.4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</row>
    <row r="499" spans="1:18" x14ac:dyDescent="0.4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</row>
    <row r="500" spans="1:18" x14ac:dyDescent="0.4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</row>
    <row r="501" spans="1:18" x14ac:dyDescent="0.4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</row>
    <row r="502" spans="1:18" x14ac:dyDescent="0.4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</row>
    <row r="503" spans="1:18" x14ac:dyDescent="0.4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</row>
    <row r="504" spans="1:18" x14ac:dyDescent="0.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</row>
    <row r="505" spans="1:18" x14ac:dyDescent="0.4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</row>
    <row r="506" spans="1:18" x14ac:dyDescent="0.4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</row>
    <row r="507" spans="1:18" x14ac:dyDescent="0.4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</row>
    <row r="508" spans="1:18" x14ac:dyDescent="0.4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</row>
    <row r="509" spans="1:18" x14ac:dyDescent="0.4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</row>
    <row r="510" spans="1:18" x14ac:dyDescent="0.4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</row>
    <row r="511" spans="1:18" x14ac:dyDescent="0.4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</row>
    <row r="512" spans="1:18" x14ac:dyDescent="0.4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</row>
    <row r="513" spans="1:18" x14ac:dyDescent="0.4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</row>
    <row r="514" spans="1:18" x14ac:dyDescent="0.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</row>
    <row r="515" spans="1:18" x14ac:dyDescent="0.4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</row>
    <row r="516" spans="1:18" x14ac:dyDescent="0.4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</row>
    <row r="517" spans="1:18" x14ac:dyDescent="0.4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</row>
    <row r="518" spans="1:18" x14ac:dyDescent="0.4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</row>
    <row r="519" spans="1:18" x14ac:dyDescent="0.4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</row>
    <row r="520" spans="1:18" x14ac:dyDescent="0.4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</row>
    <row r="521" spans="1:18" x14ac:dyDescent="0.4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</row>
    <row r="522" spans="1:18" x14ac:dyDescent="0.4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</row>
    <row r="523" spans="1:18" x14ac:dyDescent="0.4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</row>
    <row r="524" spans="1:18" x14ac:dyDescent="0.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</row>
    <row r="525" spans="1:18" x14ac:dyDescent="0.4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</row>
    <row r="526" spans="1:18" x14ac:dyDescent="0.4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</row>
    <row r="527" spans="1:18" x14ac:dyDescent="0.4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</row>
    <row r="528" spans="1:18" x14ac:dyDescent="0.4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</row>
    <row r="529" spans="1:18" x14ac:dyDescent="0.4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</row>
    <row r="530" spans="1:18" x14ac:dyDescent="0.4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</row>
    <row r="531" spans="1:18" x14ac:dyDescent="0.4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</row>
    <row r="532" spans="1:18" x14ac:dyDescent="0.4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</row>
    <row r="533" spans="1:18" x14ac:dyDescent="0.4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</row>
    <row r="534" spans="1:18" x14ac:dyDescent="0.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</row>
    <row r="535" spans="1:18" x14ac:dyDescent="0.4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</row>
    <row r="536" spans="1:18" x14ac:dyDescent="0.4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</row>
    <row r="537" spans="1:18" x14ac:dyDescent="0.4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</row>
    <row r="538" spans="1:18" x14ac:dyDescent="0.4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</row>
    <row r="539" spans="1:18" x14ac:dyDescent="0.4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</row>
    <row r="540" spans="1:18" x14ac:dyDescent="0.4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</row>
    <row r="541" spans="1:18" x14ac:dyDescent="0.4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</row>
    <row r="542" spans="1:18" x14ac:dyDescent="0.4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</row>
    <row r="543" spans="1:18" x14ac:dyDescent="0.4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</row>
    <row r="544" spans="1:18" x14ac:dyDescent="0.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</row>
    <row r="545" spans="1:18" x14ac:dyDescent="0.4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</row>
    <row r="546" spans="1:18" x14ac:dyDescent="0.4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</row>
    <row r="547" spans="1:18" x14ac:dyDescent="0.4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</row>
    <row r="548" spans="1:18" x14ac:dyDescent="0.4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</row>
    <row r="549" spans="1:18" x14ac:dyDescent="0.4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</row>
    <row r="550" spans="1:18" x14ac:dyDescent="0.4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</row>
    <row r="551" spans="1:18" x14ac:dyDescent="0.4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</row>
    <row r="552" spans="1:18" x14ac:dyDescent="0.4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</row>
    <row r="553" spans="1:18" x14ac:dyDescent="0.4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</row>
    <row r="554" spans="1:18" x14ac:dyDescent="0.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</row>
    <row r="555" spans="1:18" x14ac:dyDescent="0.4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</row>
    <row r="556" spans="1:18" x14ac:dyDescent="0.4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</row>
    <row r="557" spans="1:18" x14ac:dyDescent="0.4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</row>
    <row r="558" spans="1:18" x14ac:dyDescent="0.4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</row>
    <row r="559" spans="1:18" x14ac:dyDescent="0.4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</row>
    <row r="560" spans="1:18" x14ac:dyDescent="0.4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</row>
    <row r="561" spans="1:18" x14ac:dyDescent="0.4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</row>
    <row r="562" spans="1:18" x14ac:dyDescent="0.4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</row>
    <row r="563" spans="1:18" x14ac:dyDescent="0.4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</row>
    <row r="564" spans="1:18" x14ac:dyDescent="0.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</row>
    <row r="565" spans="1:18" x14ac:dyDescent="0.4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</row>
    <row r="566" spans="1:18" x14ac:dyDescent="0.4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</row>
    <row r="567" spans="1:18" x14ac:dyDescent="0.4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</row>
    <row r="568" spans="1:18" x14ac:dyDescent="0.4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</row>
    <row r="569" spans="1:18" x14ac:dyDescent="0.4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</row>
    <row r="570" spans="1:18" x14ac:dyDescent="0.4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</row>
    <row r="571" spans="1:18" x14ac:dyDescent="0.4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</row>
    <row r="572" spans="1:18" x14ac:dyDescent="0.4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</row>
    <row r="573" spans="1:18" x14ac:dyDescent="0.4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</row>
    <row r="574" spans="1:18" x14ac:dyDescent="0.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</row>
    <row r="575" spans="1:18" x14ac:dyDescent="0.4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</row>
    <row r="576" spans="1:18" x14ac:dyDescent="0.4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</row>
    <row r="577" spans="1:18" x14ac:dyDescent="0.4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</row>
    <row r="578" spans="1:18" x14ac:dyDescent="0.4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</row>
    <row r="579" spans="1:18" x14ac:dyDescent="0.4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</row>
    <row r="580" spans="1:18" x14ac:dyDescent="0.4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</row>
    <row r="581" spans="1:18" x14ac:dyDescent="0.4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</row>
    <row r="582" spans="1:18" x14ac:dyDescent="0.4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</row>
    <row r="583" spans="1:18" x14ac:dyDescent="0.4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</row>
    <row r="584" spans="1:18" x14ac:dyDescent="0.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</row>
    <row r="585" spans="1:18" x14ac:dyDescent="0.4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</row>
    <row r="586" spans="1:18" x14ac:dyDescent="0.4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</row>
    <row r="587" spans="1:18" x14ac:dyDescent="0.4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</row>
    <row r="588" spans="1:18" x14ac:dyDescent="0.4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</row>
    <row r="589" spans="1:18" x14ac:dyDescent="0.4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</row>
    <row r="590" spans="1:18" x14ac:dyDescent="0.4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</row>
    <row r="591" spans="1:18" x14ac:dyDescent="0.4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</row>
    <row r="592" spans="1:18" x14ac:dyDescent="0.4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</row>
    <row r="593" spans="1:18" x14ac:dyDescent="0.4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</row>
    <row r="594" spans="1:18" x14ac:dyDescent="0.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</row>
    <row r="595" spans="1:18" x14ac:dyDescent="0.4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</row>
    <row r="596" spans="1:18" x14ac:dyDescent="0.4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</row>
    <row r="597" spans="1:18" x14ac:dyDescent="0.4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</row>
    <row r="598" spans="1:18" x14ac:dyDescent="0.4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</row>
    <row r="599" spans="1:18" x14ac:dyDescent="0.4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</row>
    <row r="600" spans="1:18" x14ac:dyDescent="0.4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</row>
    <row r="601" spans="1:18" x14ac:dyDescent="0.4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</row>
    <row r="602" spans="1:18" x14ac:dyDescent="0.4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</row>
    <row r="603" spans="1:18" x14ac:dyDescent="0.4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</row>
    <row r="604" spans="1:18" x14ac:dyDescent="0.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</row>
    <row r="605" spans="1:18" x14ac:dyDescent="0.4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</row>
    <row r="606" spans="1:18" x14ac:dyDescent="0.4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</row>
    <row r="607" spans="1:18" x14ac:dyDescent="0.4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</row>
    <row r="608" spans="1:18" x14ac:dyDescent="0.4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</row>
    <row r="609" spans="1:18" x14ac:dyDescent="0.4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</row>
    <row r="610" spans="1:18" x14ac:dyDescent="0.4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</row>
    <row r="611" spans="1:18" x14ac:dyDescent="0.4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</row>
    <row r="612" spans="1:18" x14ac:dyDescent="0.4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</row>
    <row r="613" spans="1:18" x14ac:dyDescent="0.4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</row>
    <row r="614" spans="1:18" x14ac:dyDescent="0.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</row>
    <row r="615" spans="1:18" x14ac:dyDescent="0.4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</row>
    <row r="616" spans="1:18" x14ac:dyDescent="0.4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</row>
    <row r="617" spans="1:18" x14ac:dyDescent="0.4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</row>
    <row r="618" spans="1:18" x14ac:dyDescent="0.4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</row>
    <row r="619" spans="1:18" x14ac:dyDescent="0.4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opLeftCell="B1" zoomScaleNormal="100" workbookViewId="0">
      <selection activeCell="T37" sqref="T37"/>
    </sheetView>
  </sheetViews>
  <sheetFormatPr defaultColWidth="8.85546875" defaultRowHeight="13.15" x14ac:dyDescent="0.4"/>
  <cols>
    <col min="2" max="2" width="10.5" bestFit="1" customWidth="1"/>
    <col min="3" max="4" width="11.5" bestFit="1" customWidth="1"/>
    <col min="5" max="5" width="10.5" bestFit="1" customWidth="1"/>
    <col min="9" max="9" width="12.640625" bestFit="1" customWidth="1"/>
    <col min="10" max="11" width="12.640625" customWidth="1"/>
    <col min="12" max="12" width="11.5" bestFit="1" customWidth="1"/>
    <col min="13" max="13" width="13" bestFit="1" customWidth="1"/>
    <col min="15" max="15" width="10.5" bestFit="1" customWidth="1"/>
    <col min="16" max="17" width="11.5" bestFit="1" customWidth="1"/>
    <col min="18" max="18" width="12.640625" customWidth="1"/>
    <col min="19" max="19" width="13" bestFit="1" customWidth="1"/>
    <col min="20" max="20" width="15" bestFit="1" customWidth="1"/>
  </cols>
  <sheetData>
    <row r="1" spans="1:22" x14ac:dyDescent="0.4">
      <c r="A1" s="4" t="s">
        <v>49</v>
      </c>
      <c r="D1" s="30" t="s">
        <v>138</v>
      </c>
    </row>
    <row r="2" spans="1:22" x14ac:dyDescent="0.4">
      <c r="A2" s="7" t="s">
        <v>44</v>
      </c>
      <c r="B2" s="8"/>
      <c r="C2" s="8"/>
      <c r="D2" s="8"/>
    </row>
    <row r="3" spans="1:22" x14ac:dyDescent="0.4">
      <c r="A3" s="4" t="s">
        <v>45</v>
      </c>
      <c r="U3" s="4" t="s">
        <v>43</v>
      </c>
      <c r="V3" t="s">
        <v>31</v>
      </c>
    </row>
    <row r="4" spans="1:22" x14ac:dyDescent="0.4">
      <c r="B4" t="s">
        <v>17</v>
      </c>
      <c r="C4" t="s">
        <v>18</v>
      </c>
      <c r="D4" t="s">
        <v>19</v>
      </c>
      <c r="E4" s="8" t="s">
        <v>20</v>
      </c>
      <c r="F4" t="s">
        <v>21</v>
      </c>
      <c r="G4" t="s">
        <v>0</v>
      </c>
      <c r="H4" t="s">
        <v>1</v>
      </c>
      <c r="I4" t="s">
        <v>2</v>
      </c>
      <c r="J4" s="8" t="s">
        <v>3</v>
      </c>
      <c r="K4" t="s">
        <v>23</v>
      </c>
      <c r="L4" s="8" t="s">
        <v>22</v>
      </c>
      <c r="M4" s="8" t="s">
        <v>4</v>
      </c>
      <c r="N4" s="8" t="s">
        <v>24</v>
      </c>
      <c r="O4" t="s">
        <v>25</v>
      </c>
      <c r="P4" t="s">
        <v>25</v>
      </c>
      <c r="Q4" t="s">
        <v>25</v>
      </c>
      <c r="R4" t="s">
        <v>25</v>
      </c>
      <c r="S4" t="s">
        <v>26</v>
      </c>
      <c r="T4" t="s">
        <v>26</v>
      </c>
      <c r="U4" t="s">
        <v>32</v>
      </c>
      <c r="V4" t="s">
        <v>32</v>
      </c>
    </row>
    <row r="5" spans="1:22" x14ac:dyDescent="0.4">
      <c r="E5" s="8"/>
      <c r="J5" s="8"/>
      <c r="L5" s="8"/>
      <c r="M5" s="8"/>
      <c r="N5" s="8"/>
    </row>
    <row r="6" spans="1:22" x14ac:dyDescent="0.4">
      <c r="E6" s="8"/>
      <c r="J6" s="8"/>
      <c r="L6" s="8"/>
      <c r="M6" s="8"/>
      <c r="N6" s="8"/>
    </row>
    <row r="7" spans="1:22" x14ac:dyDescent="0.4">
      <c r="B7">
        <v>1989</v>
      </c>
      <c r="C7">
        <v>1983</v>
      </c>
      <c r="D7">
        <v>1987</v>
      </c>
      <c r="E7" s="8">
        <v>1991</v>
      </c>
      <c r="F7">
        <v>1994</v>
      </c>
      <c r="G7">
        <v>1977</v>
      </c>
      <c r="H7">
        <v>1991</v>
      </c>
      <c r="I7">
        <v>1990</v>
      </c>
      <c r="J7" s="8">
        <v>1992</v>
      </c>
      <c r="K7">
        <v>1987</v>
      </c>
      <c r="L7" s="8">
        <v>1987</v>
      </c>
      <c r="M7" s="8">
        <v>1977</v>
      </c>
      <c r="N7" s="8">
        <v>1991</v>
      </c>
      <c r="O7">
        <v>1974</v>
      </c>
      <c r="P7">
        <v>1984</v>
      </c>
      <c r="Q7">
        <v>1991</v>
      </c>
      <c r="R7">
        <v>1995</v>
      </c>
      <c r="S7">
        <v>1984</v>
      </c>
      <c r="T7">
        <v>2007</v>
      </c>
    </row>
    <row r="8" spans="1:22" x14ac:dyDescent="0.4">
      <c r="A8" t="s">
        <v>41</v>
      </c>
      <c r="B8" s="12">
        <v>26007.59</v>
      </c>
      <c r="C8" s="12">
        <v>48658</v>
      </c>
      <c r="D8" s="28" t="s">
        <v>134</v>
      </c>
      <c r="E8" s="18">
        <v>3717</v>
      </c>
      <c r="F8" s="14">
        <v>201.4</v>
      </c>
      <c r="G8" s="10">
        <v>56.1</v>
      </c>
      <c r="H8" s="28" t="s">
        <v>134</v>
      </c>
      <c r="I8" s="16">
        <v>114065.98073099311</v>
      </c>
      <c r="J8" s="20">
        <v>121339078</v>
      </c>
      <c r="K8" s="17">
        <v>6283</v>
      </c>
      <c r="L8" s="18">
        <v>66748</v>
      </c>
      <c r="M8" s="22">
        <v>1853.2929453199188</v>
      </c>
      <c r="N8" s="23">
        <v>295590</v>
      </c>
      <c r="O8" s="11">
        <v>30226</v>
      </c>
      <c r="P8" s="11">
        <v>40125</v>
      </c>
      <c r="Q8" s="11">
        <v>113036</v>
      </c>
      <c r="R8" s="11">
        <v>158029</v>
      </c>
      <c r="S8" s="13">
        <v>475059.81573154998</v>
      </c>
      <c r="T8" s="13">
        <v>5413146.0113973394</v>
      </c>
    </row>
    <row r="9" spans="1:22" x14ac:dyDescent="0.4">
      <c r="A9" t="s">
        <v>40</v>
      </c>
      <c r="B9" s="12">
        <v>26855</v>
      </c>
      <c r="C9" s="12">
        <v>54300</v>
      </c>
      <c r="D9" s="28" t="s">
        <v>134</v>
      </c>
      <c r="E9" s="18">
        <v>5087</v>
      </c>
      <c r="F9" s="14">
        <v>227.7</v>
      </c>
      <c r="G9" s="10">
        <v>61</v>
      </c>
      <c r="H9" s="28" t="s">
        <v>134</v>
      </c>
      <c r="I9" s="16">
        <v>142427.14024903552</v>
      </c>
      <c r="J9" s="20">
        <v>137244038</v>
      </c>
      <c r="K9" s="17">
        <v>7478</v>
      </c>
      <c r="L9" s="18">
        <v>85979</v>
      </c>
      <c r="M9" s="22">
        <v>2143.6238625845926</v>
      </c>
      <c r="N9" s="23">
        <v>377089</v>
      </c>
      <c r="O9" s="11">
        <v>30441</v>
      </c>
      <c r="P9" s="11">
        <v>45260</v>
      </c>
      <c r="Q9" s="11">
        <v>118390</v>
      </c>
      <c r="R9" s="12">
        <v>171367</v>
      </c>
      <c r="S9" s="13">
        <v>533189</v>
      </c>
      <c r="T9" s="13">
        <v>5526193.0088976203</v>
      </c>
    </row>
    <row r="10" spans="1:22" x14ac:dyDescent="0.4">
      <c r="A10" t="s">
        <v>39</v>
      </c>
      <c r="B10" s="12">
        <v>26052</v>
      </c>
      <c r="C10" s="12">
        <v>60969</v>
      </c>
      <c r="D10" s="28" t="s">
        <v>134</v>
      </c>
      <c r="E10" s="18">
        <v>6412</v>
      </c>
      <c r="F10" s="14">
        <v>249.3</v>
      </c>
      <c r="G10" s="10">
        <v>61.9</v>
      </c>
      <c r="H10" s="28" t="s">
        <v>134</v>
      </c>
      <c r="I10" s="16">
        <v>181567.83117023969</v>
      </c>
      <c r="J10" s="21">
        <v>150139544</v>
      </c>
      <c r="K10" s="17">
        <v>8814</v>
      </c>
      <c r="L10" s="18">
        <v>102740</v>
      </c>
      <c r="M10" s="22">
        <v>2497.7822653348239</v>
      </c>
      <c r="N10" s="23">
        <v>460196</v>
      </c>
      <c r="O10" s="11">
        <v>31341</v>
      </c>
      <c r="P10" s="11">
        <v>56585</v>
      </c>
      <c r="Q10" s="11">
        <v>127927</v>
      </c>
      <c r="R10" s="12">
        <v>185814</v>
      </c>
      <c r="S10" s="13">
        <v>620433</v>
      </c>
      <c r="T10" s="13">
        <v>5656270.9016154297</v>
      </c>
    </row>
    <row r="11" spans="1:22" x14ac:dyDescent="0.4">
      <c r="A11" t="s">
        <v>38</v>
      </c>
      <c r="B11" s="12">
        <v>27145</v>
      </c>
      <c r="C11" s="12">
        <v>69270</v>
      </c>
      <c r="D11" s="16">
        <v>136103</v>
      </c>
      <c r="E11" s="18">
        <v>7446</v>
      </c>
      <c r="F11" s="14">
        <v>281.2</v>
      </c>
      <c r="G11" s="10">
        <v>62.9</v>
      </c>
      <c r="H11" s="28" t="s">
        <v>134</v>
      </c>
      <c r="I11" s="16">
        <v>232385.47506804319</v>
      </c>
      <c r="J11" s="18">
        <v>163571000</v>
      </c>
      <c r="K11" s="17">
        <v>10341</v>
      </c>
      <c r="L11" s="18">
        <v>106903</v>
      </c>
      <c r="M11" s="22">
        <v>2842.5468488935367</v>
      </c>
      <c r="N11" s="23">
        <v>534622</v>
      </c>
      <c r="O11" s="11">
        <v>31986</v>
      </c>
      <c r="P11" s="11">
        <v>67166</v>
      </c>
      <c r="Q11" s="11">
        <v>142995</v>
      </c>
      <c r="R11" s="12">
        <v>197430</v>
      </c>
      <c r="S11" s="13">
        <v>698840</v>
      </c>
      <c r="T11" s="13">
        <v>5674178.2098868601</v>
      </c>
    </row>
    <row r="12" spans="1:22" x14ac:dyDescent="0.4">
      <c r="A12" t="s">
        <v>37</v>
      </c>
      <c r="B12" s="12">
        <v>34279</v>
      </c>
      <c r="C12" s="12">
        <v>81538</v>
      </c>
      <c r="D12" s="16">
        <v>192897</v>
      </c>
      <c r="E12" s="18">
        <v>7902</v>
      </c>
      <c r="F12" s="14">
        <v>302.8</v>
      </c>
      <c r="G12" s="10">
        <v>70.2</v>
      </c>
      <c r="H12" s="28" t="s">
        <v>134</v>
      </c>
      <c r="I12" s="16">
        <v>286744.38843239838</v>
      </c>
      <c r="J12" s="18">
        <v>184689000</v>
      </c>
      <c r="K12" s="17">
        <v>11611</v>
      </c>
      <c r="L12" s="18">
        <v>107658</v>
      </c>
      <c r="M12" s="22">
        <v>3016.5338429915978</v>
      </c>
      <c r="N12" s="23">
        <v>595695</v>
      </c>
      <c r="O12" s="11">
        <v>34194</v>
      </c>
      <c r="P12" s="11">
        <v>79180</v>
      </c>
      <c r="Q12" s="11">
        <v>158029</v>
      </c>
      <c r="R12" s="12">
        <v>197320</v>
      </c>
      <c r="S12" s="13">
        <v>771544</v>
      </c>
      <c r="T12" s="15">
        <v>5807463.4122000597</v>
      </c>
    </row>
    <row r="13" spans="1:22" x14ac:dyDescent="0.4">
      <c r="A13" t="s">
        <v>36</v>
      </c>
      <c r="B13" s="12">
        <v>44128</v>
      </c>
      <c r="C13" s="12">
        <v>99217</v>
      </c>
      <c r="D13" s="16">
        <v>283128</v>
      </c>
      <c r="E13" s="18">
        <v>8745</v>
      </c>
      <c r="F13" s="14">
        <v>333.3</v>
      </c>
      <c r="G13" s="10">
        <v>79</v>
      </c>
      <c r="H13" s="28" t="s">
        <v>134</v>
      </c>
      <c r="I13" s="16">
        <v>347592.61515181256</v>
      </c>
      <c r="J13" s="18">
        <v>198612000</v>
      </c>
      <c r="K13" s="17">
        <v>14375</v>
      </c>
      <c r="L13" s="18">
        <v>103796</v>
      </c>
      <c r="M13" s="22">
        <v>3473.4352649862367</v>
      </c>
      <c r="N13" s="23">
        <v>630784</v>
      </c>
      <c r="O13" s="11">
        <v>33984</v>
      </c>
      <c r="P13" s="11">
        <v>86885</v>
      </c>
      <c r="Q13" s="11">
        <v>171367</v>
      </c>
      <c r="R13" s="12">
        <v>192981</v>
      </c>
      <c r="S13" s="13">
        <v>826519</v>
      </c>
      <c r="T13" s="15">
        <v>6228235.9655971602</v>
      </c>
    </row>
    <row r="14" spans="1:22" x14ac:dyDescent="0.4">
      <c r="A14" t="s">
        <v>35</v>
      </c>
      <c r="B14" s="12">
        <v>52416</v>
      </c>
      <c r="C14" s="12">
        <v>107070</v>
      </c>
      <c r="D14" s="16">
        <v>375006</v>
      </c>
      <c r="E14" s="18">
        <v>9841</v>
      </c>
      <c r="F14" s="14">
        <v>363.6</v>
      </c>
      <c r="G14" s="10">
        <v>84.8</v>
      </c>
      <c r="H14" s="28" t="s">
        <v>134</v>
      </c>
      <c r="I14" s="16">
        <v>404335.87522917776</v>
      </c>
      <c r="J14" s="18">
        <v>206206000</v>
      </c>
      <c r="K14" s="17">
        <v>18727</v>
      </c>
      <c r="L14" s="18">
        <v>92404</v>
      </c>
      <c r="M14" s="22">
        <v>3906.1639801425604</v>
      </c>
      <c r="N14" s="23">
        <v>622272</v>
      </c>
      <c r="O14" s="11">
        <v>33079</v>
      </c>
      <c r="P14" s="11">
        <v>95314</v>
      </c>
      <c r="Q14" s="11">
        <v>185814</v>
      </c>
      <c r="R14" s="12">
        <v>198703</v>
      </c>
      <c r="S14" s="13">
        <v>907701</v>
      </c>
      <c r="T14" s="15">
        <v>6783231.06274362</v>
      </c>
    </row>
    <row r="15" spans="1:22" x14ac:dyDescent="0.4">
      <c r="A15" t="s">
        <v>34</v>
      </c>
      <c r="B15" s="12">
        <v>56993</v>
      </c>
      <c r="C15" s="12">
        <v>123566</v>
      </c>
      <c r="D15" s="16">
        <v>429515</v>
      </c>
      <c r="E15" s="18">
        <v>9769</v>
      </c>
      <c r="F15" s="14">
        <v>385.1</v>
      </c>
      <c r="G15" s="10">
        <v>96.3</v>
      </c>
      <c r="H15" s="28" t="s">
        <v>134</v>
      </c>
      <c r="I15" s="16">
        <v>463083.44119879982</v>
      </c>
      <c r="J15" s="18">
        <v>208033000</v>
      </c>
      <c r="K15" s="17">
        <v>21873</v>
      </c>
      <c r="L15" s="18">
        <v>115802</v>
      </c>
      <c r="M15" s="22">
        <v>4049.4272354645223</v>
      </c>
      <c r="N15" s="23">
        <v>609940</v>
      </c>
      <c r="O15" s="11">
        <v>33442</v>
      </c>
      <c r="P15" s="11">
        <v>113036</v>
      </c>
      <c r="Q15" s="11">
        <v>197430</v>
      </c>
      <c r="R15" s="12">
        <v>214528</v>
      </c>
      <c r="S15" s="13">
        <v>997855</v>
      </c>
      <c r="T15" s="15">
        <v>7379052.6963303201</v>
      </c>
    </row>
    <row r="16" spans="1:22" x14ac:dyDescent="0.4">
      <c r="A16" t="s">
        <v>33</v>
      </c>
      <c r="B16" s="12">
        <v>59775</v>
      </c>
      <c r="C16" s="12">
        <v>141587</v>
      </c>
      <c r="D16" s="16">
        <v>453582</v>
      </c>
      <c r="E16" s="18">
        <v>8899</v>
      </c>
      <c r="F16" s="14">
        <v>440.1</v>
      </c>
      <c r="G16" s="10">
        <v>129.19999999999999</v>
      </c>
      <c r="H16" s="28" t="s">
        <v>134</v>
      </c>
      <c r="I16" s="16">
        <v>524528.43744932266</v>
      </c>
      <c r="J16" s="18">
        <v>216674000</v>
      </c>
      <c r="K16" s="17">
        <v>28240</v>
      </c>
      <c r="L16" s="18">
        <v>142390</v>
      </c>
      <c r="M16" s="22">
        <v>4202.5891601456851</v>
      </c>
      <c r="N16" s="23">
        <v>600047</v>
      </c>
      <c r="O16" s="11">
        <v>35840</v>
      </c>
      <c r="P16" s="11">
        <v>118390</v>
      </c>
      <c r="Q16" s="11">
        <v>197320</v>
      </c>
      <c r="R16" s="12">
        <v>248839</v>
      </c>
      <c r="S16" s="13">
        <v>1142034</v>
      </c>
      <c r="T16" s="15">
        <v>7932709.6617235001</v>
      </c>
    </row>
    <row r="17" spans="1:22" x14ac:dyDescent="0.4">
      <c r="A17" t="s">
        <v>42</v>
      </c>
      <c r="B17" s="12">
        <v>55415</v>
      </c>
      <c r="C17" s="12">
        <v>170894</v>
      </c>
      <c r="D17" s="16">
        <v>470003</v>
      </c>
      <c r="E17" s="18">
        <v>9089</v>
      </c>
      <c r="F17" s="14">
        <v>515.4</v>
      </c>
      <c r="G17" s="10">
        <v>149.19999999999999</v>
      </c>
      <c r="H17" s="28" t="s">
        <v>134</v>
      </c>
      <c r="I17" s="16">
        <v>591618.69915869168</v>
      </c>
      <c r="J17" s="18">
        <v>224591000</v>
      </c>
      <c r="K17" s="17">
        <v>31996</v>
      </c>
      <c r="L17" s="18">
        <v>194284</v>
      </c>
      <c r="M17" s="22">
        <v>3496.9408483886868</v>
      </c>
      <c r="N17" s="23">
        <v>618570</v>
      </c>
      <c r="O17" s="11">
        <v>36885</v>
      </c>
      <c r="P17" s="11">
        <v>127927</v>
      </c>
      <c r="Q17" s="11">
        <v>192981</v>
      </c>
      <c r="R17" s="12">
        <v>306871</v>
      </c>
      <c r="S17" s="13">
        <v>1377210</v>
      </c>
      <c r="T17" s="15">
        <v>8506973.8992152307</v>
      </c>
    </row>
    <row r="18" spans="1:22" x14ac:dyDescent="0.4">
      <c r="A18" s="4" t="s">
        <v>30</v>
      </c>
      <c r="B18" s="12">
        <v>47704</v>
      </c>
      <c r="C18" s="12">
        <v>244973</v>
      </c>
      <c r="D18" s="16">
        <v>472586</v>
      </c>
      <c r="E18" s="18">
        <v>14204</v>
      </c>
      <c r="F18" s="14">
        <v>570</v>
      </c>
      <c r="G18" s="10">
        <v>166.1</v>
      </c>
      <c r="H18" s="28" t="s">
        <v>134</v>
      </c>
      <c r="I18" s="16">
        <v>667847.72611774178</v>
      </c>
      <c r="J18" s="18">
        <v>239351000</v>
      </c>
      <c r="K18" s="17">
        <v>42466</v>
      </c>
      <c r="L18" s="18">
        <v>165246</v>
      </c>
      <c r="M18" s="22">
        <v>4741.8713112882097</v>
      </c>
      <c r="N18" s="23">
        <v>692958</v>
      </c>
      <c r="O18" s="11">
        <v>40125</v>
      </c>
      <c r="P18" s="11">
        <v>142995</v>
      </c>
      <c r="Q18" s="11">
        <v>198703</v>
      </c>
      <c r="R18" s="12">
        <v>349163</v>
      </c>
      <c r="S18" s="13">
        <v>1572266</v>
      </c>
      <c r="T18" s="15">
        <v>9007653</v>
      </c>
    </row>
    <row r="19" spans="1:22" x14ac:dyDescent="0.4">
      <c r="A19" t="s">
        <v>27</v>
      </c>
      <c r="B19" s="12">
        <v>42014</v>
      </c>
      <c r="C19" s="12">
        <v>284481</v>
      </c>
      <c r="D19" s="16">
        <v>477733</v>
      </c>
      <c r="E19" s="18">
        <v>27849</v>
      </c>
      <c r="F19" s="14">
        <v>662.8</v>
      </c>
      <c r="G19" s="10">
        <v>187.9</v>
      </c>
      <c r="H19" s="28" t="s">
        <v>134</v>
      </c>
      <c r="I19" s="16">
        <v>755010.87947961804</v>
      </c>
      <c r="J19" s="18">
        <v>267879000</v>
      </c>
      <c r="K19" s="17">
        <v>39068</v>
      </c>
      <c r="L19" s="18">
        <v>166469</v>
      </c>
      <c r="M19" s="22">
        <v>6618.7359513420606</v>
      </c>
      <c r="N19" s="23">
        <v>880802</v>
      </c>
      <c r="O19" s="11">
        <v>45260</v>
      </c>
      <c r="P19" s="11">
        <v>158029</v>
      </c>
      <c r="Q19" s="11">
        <v>214528</v>
      </c>
      <c r="R19" s="12">
        <v>390683</v>
      </c>
      <c r="S19" s="13">
        <v>1823103</v>
      </c>
      <c r="T19" s="15">
        <v>10024724.8969124</v>
      </c>
    </row>
    <row r="20" spans="1:22" x14ac:dyDescent="0.4">
      <c r="A20" t="s">
        <v>28</v>
      </c>
      <c r="B20" s="12">
        <v>38198</v>
      </c>
      <c r="C20" s="12">
        <v>319369</v>
      </c>
      <c r="D20" s="16">
        <v>491573</v>
      </c>
      <c r="E20" s="18">
        <v>43030</v>
      </c>
      <c r="F20" s="14">
        <v>711.8</v>
      </c>
      <c r="G20" s="10">
        <v>210.2</v>
      </c>
      <c r="H20" s="28" t="s">
        <v>134</v>
      </c>
      <c r="I20" s="16">
        <v>849920.47865741875</v>
      </c>
      <c r="J20" s="18">
        <v>291721000</v>
      </c>
      <c r="K20" s="17">
        <v>39716</v>
      </c>
      <c r="L20" s="18">
        <v>176426</v>
      </c>
      <c r="M20" s="22">
        <v>7704.4462875482313</v>
      </c>
      <c r="N20" s="23">
        <v>1132268</v>
      </c>
      <c r="O20" s="11">
        <v>56585</v>
      </c>
      <c r="P20" s="11">
        <v>171367</v>
      </c>
      <c r="Q20" s="11">
        <v>248839</v>
      </c>
      <c r="R20" s="12">
        <v>419546</v>
      </c>
      <c r="S20" s="13">
        <v>2125302.6166584198</v>
      </c>
      <c r="T20" s="15">
        <v>11909829</v>
      </c>
    </row>
    <row r="21" spans="1:22" x14ac:dyDescent="0.4">
      <c r="A21" t="s">
        <v>29</v>
      </c>
      <c r="B21" s="12">
        <v>46281</v>
      </c>
      <c r="C21" s="12">
        <v>355016</v>
      </c>
      <c r="D21" s="16">
        <v>524465</v>
      </c>
      <c r="E21" s="18">
        <v>51722</v>
      </c>
      <c r="F21" s="14">
        <v>751.3</v>
      </c>
      <c r="G21" s="10">
        <v>236.6</v>
      </c>
      <c r="H21" s="28" t="s">
        <v>134</v>
      </c>
      <c r="I21" s="16">
        <v>959713.46467176592</v>
      </c>
      <c r="J21" s="18">
        <v>326353000</v>
      </c>
      <c r="K21" s="17">
        <v>44343</v>
      </c>
      <c r="L21" s="18">
        <v>164867</v>
      </c>
      <c r="M21" s="22">
        <v>9300.3197384395316</v>
      </c>
      <c r="N21" s="23">
        <v>1286596</v>
      </c>
      <c r="O21" s="11">
        <v>67166</v>
      </c>
      <c r="P21" s="11">
        <v>185814</v>
      </c>
      <c r="Q21" s="11">
        <v>306871</v>
      </c>
      <c r="R21" s="12">
        <v>418430</v>
      </c>
      <c r="S21" s="13">
        <v>2350276.8909530002</v>
      </c>
      <c r="T21" s="15">
        <v>13561623</v>
      </c>
    </row>
    <row r="22" spans="1:22" x14ac:dyDescent="0.4">
      <c r="A22" s="4" t="s">
        <v>151</v>
      </c>
      <c r="C22" s="3" t="s">
        <v>16</v>
      </c>
      <c r="D22" s="3"/>
      <c r="E22" s="8"/>
      <c r="J22" s="8"/>
      <c r="L22" s="8"/>
      <c r="M22" s="8"/>
      <c r="N22" s="8"/>
    </row>
    <row r="23" spans="1:22" x14ac:dyDescent="0.4">
      <c r="A23" t="s">
        <v>41</v>
      </c>
      <c r="B23" s="3">
        <f t="shared" ref="B23:C36" si="0">100*B8/B$14</f>
        <v>49.617654914529915</v>
      </c>
      <c r="C23" s="3">
        <f t="shared" si="0"/>
        <v>45.445035957784626</v>
      </c>
      <c r="D23" s="28" t="s">
        <v>134</v>
      </c>
      <c r="E23" s="19">
        <f t="shared" ref="E23:G36" si="1">100*E8/E$14</f>
        <v>37.77055177319378</v>
      </c>
      <c r="F23" s="3">
        <f t="shared" si="1"/>
        <v>55.390539053905385</v>
      </c>
      <c r="G23" s="3">
        <f t="shared" si="1"/>
        <v>66.155660377358487</v>
      </c>
      <c r="H23" s="28" t="s">
        <v>134</v>
      </c>
      <c r="I23" s="3">
        <f t="shared" ref="I23:T23" si="2">100*I8/I$14</f>
        <v>28.210699994488607</v>
      </c>
      <c r="J23" s="19">
        <f t="shared" si="2"/>
        <v>58.843621427116574</v>
      </c>
      <c r="K23" s="3">
        <f t="shared" si="2"/>
        <v>33.550488599348533</v>
      </c>
      <c r="L23" s="19">
        <f t="shared" si="2"/>
        <v>72.234968183195534</v>
      </c>
      <c r="M23" s="19">
        <f t="shared" si="2"/>
        <v>47.445344198076405</v>
      </c>
      <c r="N23" s="19">
        <f t="shared" si="2"/>
        <v>47.501735575439682</v>
      </c>
      <c r="O23" s="3">
        <f t="shared" si="2"/>
        <v>91.375192720457093</v>
      </c>
      <c r="P23" s="3">
        <f t="shared" si="2"/>
        <v>42.097698134586736</v>
      </c>
      <c r="Q23" s="3">
        <f t="shared" si="2"/>
        <v>60.832875886639329</v>
      </c>
      <c r="R23" s="3">
        <f t="shared" si="2"/>
        <v>79.53025369521346</v>
      </c>
      <c r="S23" s="3">
        <f t="shared" si="2"/>
        <v>52.336597153859039</v>
      </c>
      <c r="T23" s="3">
        <f t="shared" si="2"/>
        <v>79.801881453347974</v>
      </c>
      <c r="U23" s="6">
        <f t="shared" ref="U23:U36" si="3">AVERAGE(B23:T23)</f>
        <v>55.77298818226712</v>
      </c>
      <c r="V23" s="9">
        <f>AVERAGE(E23,J23,L23,M23,N23)</f>
        <v>52.759244231404388</v>
      </c>
    </row>
    <row r="24" spans="1:22" x14ac:dyDescent="0.4">
      <c r="A24" t="s">
        <v>40</v>
      </c>
      <c r="B24" s="3">
        <f t="shared" si="0"/>
        <v>51.234355921855922</v>
      </c>
      <c r="C24" s="3">
        <f t="shared" si="0"/>
        <v>50.71448585037826</v>
      </c>
      <c r="D24" s="28" t="s">
        <v>134</v>
      </c>
      <c r="E24" s="19">
        <f t="shared" si="1"/>
        <v>51.691901229549842</v>
      </c>
      <c r="F24" s="3">
        <f t="shared" si="1"/>
        <v>62.623762376237622</v>
      </c>
      <c r="G24" s="3">
        <f t="shared" si="1"/>
        <v>71.933962264150949</v>
      </c>
      <c r="H24" s="28" t="s">
        <v>134</v>
      </c>
      <c r="I24" s="3">
        <f t="shared" ref="I24:T24" si="4">100*I9/I$14</f>
        <v>35.224957510462744</v>
      </c>
      <c r="J24" s="19">
        <f t="shared" si="4"/>
        <v>66.556762654820901</v>
      </c>
      <c r="K24" s="3">
        <f t="shared" si="4"/>
        <v>39.931649490041117</v>
      </c>
      <c r="L24" s="19">
        <f t="shared" si="4"/>
        <v>93.046837799229465</v>
      </c>
      <c r="M24" s="19">
        <f t="shared" si="4"/>
        <v>54.877979354731508</v>
      </c>
      <c r="N24" s="19">
        <f t="shared" si="4"/>
        <v>60.598741386403375</v>
      </c>
      <c r="O24" s="3">
        <f t="shared" si="4"/>
        <v>92.025151909066182</v>
      </c>
      <c r="P24" s="3">
        <f t="shared" si="4"/>
        <v>47.4851543319974</v>
      </c>
      <c r="Q24" s="3">
        <f t="shared" si="4"/>
        <v>63.714251886294896</v>
      </c>
      <c r="R24" s="3">
        <f t="shared" si="4"/>
        <v>86.242784457204976</v>
      </c>
      <c r="S24" s="3">
        <f t="shared" si="4"/>
        <v>58.740598501048254</v>
      </c>
      <c r="T24" s="3">
        <f t="shared" si="4"/>
        <v>81.468447083423342</v>
      </c>
      <c r="U24" s="6">
        <f t="shared" si="3"/>
        <v>62.830104941582157</v>
      </c>
      <c r="V24" s="9">
        <f t="shared" ref="V24:V36" si="5">AVERAGE(E24,J24,L24,M24,N24)</f>
        <v>65.354444484947024</v>
      </c>
    </row>
    <row r="25" spans="1:22" x14ac:dyDescent="0.4">
      <c r="A25" t="s">
        <v>39</v>
      </c>
      <c r="B25" s="3">
        <f t="shared" si="0"/>
        <v>49.702380952380949</v>
      </c>
      <c r="C25" s="3">
        <f t="shared" si="0"/>
        <v>56.943121322499302</v>
      </c>
      <c r="D25" s="28" t="s">
        <v>134</v>
      </c>
      <c r="E25" s="19">
        <f t="shared" si="1"/>
        <v>65.155980083324863</v>
      </c>
      <c r="F25" s="3">
        <f t="shared" si="1"/>
        <v>68.56435643564356</v>
      </c>
      <c r="G25" s="3">
        <f t="shared" si="1"/>
        <v>72.995283018867923</v>
      </c>
      <c r="H25" s="28" t="s">
        <v>134</v>
      </c>
      <c r="I25" s="3">
        <f t="shared" ref="I25:T25" si="6">100*I10/I$14</f>
        <v>44.905199437800796</v>
      </c>
      <c r="J25" s="19">
        <f t="shared" si="6"/>
        <v>72.810463323084676</v>
      </c>
      <c r="K25" s="3">
        <f t="shared" si="6"/>
        <v>47.065733966999517</v>
      </c>
      <c r="L25" s="19">
        <f t="shared" si="6"/>
        <v>111.18566295831349</v>
      </c>
      <c r="M25" s="19">
        <f t="shared" si="6"/>
        <v>63.944634122699178</v>
      </c>
      <c r="N25" s="19">
        <f t="shared" si="6"/>
        <v>73.954155096163731</v>
      </c>
      <c r="O25" s="3">
        <f t="shared" si="6"/>
        <v>94.745911303243744</v>
      </c>
      <c r="P25" s="3">
        <f t="shared" si="6"/>
        <v>59.36693455316113</v>
      </c>
      <c r="Q25" s="3">
        <f t="shared" si="6"/>
        <v>68.846803793040351</v>
      </c>
      <c r="R25" s="3">
        <f t="shared" si="6"/>
        <v>93.513434623533612</v>
      </c>
      <c r="S25" s="3">
        <f t="shared" si="6"/>
        <v>68.35213357702591</v>
      </c>
      <c r="T25" s="3">
        <f t="shared" si="6"/>
        <v>83.38608620723636</v>
      </c>
      <c r="U25" s="6">
        <f t="shared" si="3"/>
        <v>70.319898516177588</v>
      </c>
      <c r="V25" s="9">
        <f t="shared" si="5"/>
        <v>77.410179116717188</v>
      </c>
    </row>
    <row r="26" spans="1:22" x14ac:dyDescent="0.4">
      <c r="A26" t="s">
        <v>38</v>
      </c>
      <c r="B26" s="3">
        <f t="shared" si="0"/>
        <v>51.7876221001221</v>
      </c>
      <c r="C26" s="3">
        <f t="shared" si="0"/>
        <v>64.695993275427284</v>
      </c>
      <c r="D26" s="3">
        <f t="shared" ref="D26:D36" si="7">100*D11/D$14</f>
        <v>36.29355263649115</v>
      </c>
      <c r="E26" s="19">
        <f t="shared" si="1"/>
        <v>75.663042373742499</v>
      </c>
      <c r="F26" s="3">
        <f t="shared" si="1"/>
        <v>77.337733773377337</v>
      </c>
      <c r="G26" s="3">
        <f t="shared" si="1"/>
        <v>74.174528301886795</v>
      </c>
      <c r="H26" s="28" t="s">
        <v>134</v>
      </c>
      <c r="I26" s="3">
        <f t="shared" ref="I26:T26" si="8">100*I11/I$14</f>
        <v>57.473375306192402</v>
      </c>
      <c r="J26" s="19">
        <f t="shared" si="8"/>
        <v>79.324073984268153</v>
      </c>
      <c r="K26" s="3">
        <f t="shared" si="8"/>
        <v>55.219736209750629</v>
      </c>
      <c r="L26" s="19">
        <f t="shared" si="8"/>
        <v>115.69087918271936</v>
      </c>
      <c r="M26" s="19">
        <f t="shared" si="8"/>
        <v>72.770801823578196</v>
      </c>
      <c r="N26" s="19">
        <f t="shared" si="8"/>
        <v>85.914519695567208</v>
      </c>
      <c r="O26" s="3">
        <f t="shared" si="8"/>
        <v>96.695788869071009</v>
      </c>
      <c r="P26" s="3">
        <f t="shared" si="8"/>
        <v>70.468136894894769</v>
      </c>
      <c r="Q26" s="3">
        <f t="shared" si="8"/>
        <v>76.955988246310824</v>
      </c>
      <c r="R26" s="3">
        <f t="shared" si="8"/>
        <v>99.359345354624736</v>
      </c>
      <c r="S26" s="3">
        <f t="shared" si="8"/>
        <v>76.990110179453367</v>
      </c>
      <c r="T26" s="3">
        <f t="shared" si="8"/>
        <v>83.650079989930632</v>
      </c>
      <c r="U26" s="6">
        <f t="shared" si="3"/>
        <v>75.025850455411586</v>
      </c>
      <c r="V26" s="9">
        <f t="shared" si="5"/>
        <v>85.872663411975083</v>
      </c>
    </row>
    <row r="27" spans="1:22" x14ac:dyDescent="0.4">
      <c r="A27" t="s">
        <v>37</v>
      </c>
      <c r="B27" s="3">
        <f t="shared" si="0"/>
        <v>65.397970085470092</v>
      </c>
      <c r="C27" s="3">
        <f t="shared" si="0"/>
        <v>76.153917997571682</v>
      </c>
      <c r="D27" s="3">
        <f t="shared" si="7"/>
        <v>51.438376985968226</v>
      </c>
      <c r="E27" s="19">
        <f t="shared" si="1"/>
        <v>80.296717813230359</v>
      </c>
      <c r="F27" s="3">
        <f t="shared" si="1"/>
        <v>83.278327832783276</v>
      </c>
      <c r="G27" s="3">
        <f t="shared" si="1"/>
        <v>82.783018867924525</v>
      </c>
      <c r="H27" s="28" t="s">
        <v>134</v>
      </c>
      <c r="I27" s="3">
        <f t="shared" ref="I27:T27" si="9">100*I12/I$14</f>
        <v>70.917374885389904</v>
      </c>
      <c r="J27" s="19">
        <f t="shared" si="9"/>
        <v>89.565289079852192</v>
      </c>
      <c r="K27" s="3">
        <f t="shared" si="9"/>
        <v>62.00138836973354</v>
      </c>
      <c r="L27" s="19">
        <f t="shared" si="9"/>
        <v>116.5079433790745</v>
      </c>
      <c r="M27" s="19">
        <f t="shared" si="9"/>
        <v>77.224966958030933</v>
      </c>
      <c r="N27" s="19">
        <f t="shared" si="9"/>
        <v>95.729038105522989</v>
      </c>
      <c r="O27" s="3">
        <f t="shared" si="9"/>
        <v>103.37071858278667</v>
      </c>
      <c r="P27" s="3">
        <f t="shared" si="9"/>
        <v>83.07279098558449</v>
      </c>
      <c r="Q27" s="3">
        <f t="shared" si="9"/>
        <v>85.046874831821071</v>
      </c>
      <c r="R27" s="3">
        <f t="shared" si="9"/>
        <v>99.303986351489414</v>
      </c>
      <c r="S27" s="3">
        <f t="shared" si="9"/>
        <v>84.999796188392438</v>
      </c>
      <c r="T27" s="3">
        <f t="shared" si="9"/>
        <v>85.615002031953622</v>
      </c>
      <c r="U27" s="6">
        <f t="shared" si="3"/>
        <v>82.927972185143318</v>
      </c>
      <c r="V27" s="9">
        <f t="shared" si="5"/>
        <v>91.864791067142193</v>
      </c>
    </row>
    <row r="28" spans="1:22" x14ac:dyDescent="0.4">
      <c r="A28" t="s">
        <v>36</v>
      </c>
      <c r="B28" s="3">
        <f t="shared" si="0"/>
        <v>84.188034188034194</v>
      </c>
      <c r="C28" s="3">
        <f t="shared" si="0"/>
        <v>92.665545904548424</v>
      </c>
      <c r="D28" s="3">
        <f t="shared" si="7"/>
        <v>75.499592006527891</v>
      </c>
      <c r="E28" s="19">
        <f t="shared" si="1"/>
        <v>88.862920434915154</v>
      </c>
      <c r="F28" s="3">
        <f t="shared" si="1"/>
        <v>91.666666666666657</v>
      </c>
      <c r="G28" s="3">
        <f t="shared" si="1"/>
        <v>93.160377358490564</v>
      </c>
      <c r="H28" s="28" t="s">
        <v>134</v>
      </c>
      <c r="I28" s="3">
        <f t="shared" ref="I28:T28" si="10">100*I13/I$14</f>
        <v>85.966305847779878</v>
      </c>
      <c r="J28" s="19">
        <f t="shared" si="10"/>
        <v>96.317274958051655</v>
      </c>
      <c r="K28" s="3">
        <f t="shared" si="10"/>
        <v>76.760826613979816</v>
      </c>
      <c r="L28" s="19">
        <f t="shared" si="10"/>
        <v>112.3284706289771</v>
      </c>
      <c r="M28" s="19">
        <f t="shared" si="10"/>
        <v>88.92190094025365</v>
      </c>
      <c r="N28" s="19">
        <f t="shared" si="10"/>
        <v>101.3678905687545</v>
      </c>
      <c r="O28" s="3">
        <f t="shared" si="10"/>
        <v>102.73587472414523</v>
      </c>
      <c r="P28" s="3">
        <f t="shared" si="10"/>
        <v>91.156598191241585</v>
      </c>
      <c r="Q28" s="3">
        <f t="shared" si="10"/>
        <v>92.225020719644377</v>
      </c>
      <c r="R28" s="3">
        <f t="shared" si="10"/>
        <v>97.120325309632975</v>
      </c>
      <c r="S28" s="3">
        <f t="shared" si="10"/>
        <v>91.056305986222341</v>
      </c>
      <c r="T28" s="3">
        <f t="shared" si="10"/>
        <v>91.818130740161152</v>
      </c>
      <c r="U28" s="6">
        <f t="shared" si="3"/>
        <v>91.878781210445965</v>
      </c>
      <c r="V28" s="9">
        <f t="shared" si="5"/>
        <v>97.559691506190404</v>
      </c>
    </row>
    <row r="29" spans="1:22" x14ac:dyDescent="0.4">
      <c r="A29" t="s">
        <v>35</v>
      </c>
      <c r="B29" s="3">
        <f t="shared" si="0"/>
        <v>100</v>
      </c>
      <c r="C29" s="3">
        <f t="shared" si="0"/>
        <v>100</v>
      </c>
      <c r="D29" s="3">
        <f t="shared" si="7"/>
        <v>100</v>
      </c>
      <c r="E29" s="19">
        <f t="shared" si="1"/>
        <v>100</v>
      </c>
      <c r="F29" s="3">
        <f t="shared" si="1"/>
        <v>100</v>
      </c>
      <c r="G29" s="3">
        <f t="shared" si="1"/>
        <v>100</v>
      </c>
      <c r="H29" s="28" t="s">
        <v>134</v>
      </c>
      <c r="I29" s="3">
        <f t="shared" ref="I29:S29" si="11">100*I14/I$14</f>
        <v>100</v>
      </c>
      <c r="J29" s="19">
        <f t="shared" si="11"/>
        <v>100</v>
      </c>
      <c r="K29" s="3">
        <f t="shared" si="11"/>
        <v>100</v>
      </c>
      <c r="L29" s="19">
        <f t="shared" si="11"/>
        <v>100</v>
      </c>
      <c r="M29" s="19">
        <f t="shared" si="11"/>
        <v>100</v>
      </c>
      <c r="N29" s="19">
        <f t="shared" si="11"/>
        <v>100</v>
      </c>
      <c r="O29" s="3">
        <f t="shared" si="11"/>
        <v>100</v>
      </c>
      <c r="P29" s="3">
        <f t="shared" si="11"/>
        <v>100</v>
      </c>
      <c r="Q29" s="3">
        <f t="shared" si="11"/>
        <v>100</v>
      </c>
      <c r="R29" s="3">
        <f t="shared" si="11"/>
        <v>100</v>
      </c>
      <c r="S29" s="3">
        <f t="shared" si="11"/>
        <v>100</v>
      </c>
      <c r="T29" s="3">
        <f>100*T14/T$14</f>
        <v>100</v>
      </c>
      <c r="U29" s="6">
        <f t="shared" si="3"/>
        <v>100</v>
      </c>
      <c r="V29" s="9">
        <f t="shared" si="5"/>
        <v>100</v>
      </c>
    </row>
    <row r="30" spans="1:22" x14ac:dyDescent="0.4">
      <c r="A30" t="s">
        <v>34</v>
      </c>
      <c r="B30" s="3">
        <f t="shared" si="0"/>
        <v>108.73206654456655</v>
      </c>
      <c r="C30" s="3">
        <f t="shared" si="0"/>
        <v>115.40674325207807</v>
      </c>
      <c r="D30" s="3">
        <f t="shared" si="7"/>
        <v>114.53550076532109</v>
      </c>
      <c r="E30" s="19">
        <f t="shared" si="1"/>
        <v>99.268367035870341</v>
      </c>
      <c r="F30" s="3">
        <f t="shared" si="1"/>
        <v>105.91309130913091</v>
      </c>
      <c r="G30" s="3">
        <f t="shared" si="1"/>
        <v>113.56132075471699</v>
      </c>
      <c r="H30" s="28" t="s">
        <v>134</v>
      </c>
      <c r="I30" s="3">
        <f t="shared" ref="I30:T30" si="12">100*I15/I$14</f>
        <v>114.52939735716598</v>
      </c>
      <c r="J30" s="19">
        <f t="shared" si="12"/>
        <v>100.8860071966868</v>
      </c>
      <c r="K30" s="3">
        <f t="shared" si="12"/>
        <v>116.79927377583169</v>
      </c>
      <c r="L30" s="19">
        <f t="shared" si="12"/>
        <v>125.32141465737413</v>
      </c>
      <c r="M30" s="19">
        <f t="shared" si="12"/>
        <v>103.66762010121074</v>
      </c>
      <c r="N30" s="19">
        <f t="shared" si="12"/>
        <v>98.01822997017382</v>
      </c>
      <c r="O30" s="3">
        <f t="shared" si="12"/>
        <v>101.09737295565162</v>
      </c>
      <c r="P30" s="3">
        <f t="shared" si="12"/>
        <v>118.59328115491952</v>
      </c>
      <c r="Q30" s="3">
        <f t="shared" si="12"/>
        <v>106.25141270302561</v>
      </c>
      <c r="R30" s="3">
        <f t="shared" si="12"/>
        <v>107.9641474965149</v>
      </c>
      <c r="S30" s="3">
        <f t="shared" si="12"/>
        <v>109.93212522625842</v>
      </c>
      <c r="T30" s="3">
        <f t="shared" si="12"/>
        <v>108.7837437362145</v>
      </c>
      <c r="U30" s="6">
        <f t="shared" si="3"/>
        <v>109.40339533292847</v>
      </c>
      <c r="V30" s="9">
        <f>AVERAGE(E30,J30,L30,M30,N30)</f>
        <v>105.43232779226317</v>
      </c>
    </row>
    <row r="31" spans="1:22" x14ac:dyDescent="0.4">
      <c r="A31" t="s">
        <v>33</v>
      </c>
      <c r="B31" s="3">
        <f t="shared" si="0"/>
        <v>114.03960622710623</v>
      </c>
      <c r="C31" s="3">
        <f t="shared" si="0"/>
        <v>132.23778836275335</v>
      </c>
      <c r="D31" s="3">
        <f t="shared" si="7"/>
        <v>120.95326474776404</v>
      </c>
      <c r="E31" s="19">
        <f t="shared" si="1"/>
        <v>90.42780205263692</v>
      </c>
      <c r="F31" s="3">
        <f t="shared" si="1"/>
        <v>121.03960396039604</v>
      </c>
      <c r="G31" s="3">
        <f t="shared" si="1"/>
        <v>152.35849056603772</v>
      </c>
      <c r="H31" s="28" t="s">
        <v>134</v>
      </c>
      <c r="I31" s="3">
        <f t="shared" ref="I31:T31" si="13">100*I16/I$14</f>
        <v>129.72592084539113</v>
      </c>
      <c r="J31" s="19">
        <f t="shared" si="13"/>
        <v>105.07647692113711</v>
      </c>
      <c r="K31" s="3">
        <f t="shared" si="13"/>
        <v>150.79831259678539</v>
      </c>
      <c r="L31" s="19">
        <f t="shared" si="13"/>
        <v>154.09506081987792</v>
      </c>
      <c r="M31" s="19">
        <f t="shared" si="13"/>
        <v>107.58865171841317</v>
      </c>
      <c r="N31" s="19">
        <f t="shared" si="13"/>
        <v>96.428410727141824</v>
      </c>
      <c r="O31" s="3">
        <f t="shared" si="13"/>
        <v>108.3466852081381</v>
      </c>
      <c r="P31" s="3">
        <f t="shared" si="13"/>
        <v>124.21050422813018</v>
      </c>
      <c r="Q31" s="3">
        <f t="shared" si="13"/>
        <v>106.19221371909543</v>
      </c>
      <c r="R31" s="3">
        <f t="shared" si="13"/>
        <v>125.23162710175488</v>
      </c>
      <c r="S31" s="3">
        <f t="shared" si="13"/>
        <v>125.81610023565028</v>
      </c>
      <c r="T31" s="3">
        <f t="shared" si="13"/>
        <v>116.94588594059996</v>
      </c>
      <c r="U31" s="6">
        <f t="shared" si="3"/>
        <v>121.19513366548942</v>
      </c>
      <c r="V31" s="9">
        <f t="shared" si="5"/>
        <v>110.7232804478414</v>
      </c>
    </row>
    <row r="32" spans="1:22" x14ac:dyDescent="0.4">
      <c r="A32" t="s">
        <v>42</v>
      </c>
      <c r="B32" s="3">
        <f t="shared" si="0"/>
        <v>105.72153540903541</v>
      </c>
      <c r="C32" s="3">
        <f t="shared" si="0"/>
        <v>159.6096011954796</v>
      </c>
      <c r="D32" s="3">
        <f t="shared" si="7"/>
        <v>125.33212801928502</v>
      </c>
      <c r="E32" s="19">
        <f t="shared" si="1"/>
        <v>92.358500152423531</v>
      </c>
      <c r="F32" s="3">
        <f t="shared" si="1"/>
        <v>141.74917491749173</v>
      </c>
      <c r="G32" s="3">
        <f t="shared" si="1"/>
        <v>175.94339622641508</v>
      </c>
      <c r="H32" s="28" t="s">
        <v>134</v>
      </c>
      <c r="I32" s="3">
        <f t="shared" ref="I32:T32" si="14">100*I17/I$14</f>
        <v>146.3186265189459</v>
      </c>
      <c r="J32" s="19">
        <f t="shared" si="14"/>
        <v>108.91584144011328</v>
      </c>
      <c r="K32" s="3">
        <f t="shared" si="14"/>
        <v>170.85491536284508</v>
      </c>
      <c r="L32" s="19">
        <f t="shared" si="14"/>
        <v>210.25496731743215</v>
      </c>
      <c r="M32" s="19">
        <f t="shared" si="14"/>
        <v>89.523657126679609</v>
      </c>
      <c r="N32" s="19">
        <f t="shared" si="14"/>
        <v>99.405083307621098</v>
      </c>
      <c r="O32" s="3">
        <f t="shared" si="14"/>
        <v>111.50578917137761</v>
      </c>
      <c r="P32" s="3">
        <f t="shared" si="14"/>
        <v>134.21637954550224</v>
      </c>
      <c r="Q32" s="3">
        <f t="shared" si="14"/>
        <v>103.85708288934096</v>
      </c>
      <c r="R32" s="3">
        <f t="shared" si="14"/>
        <v>154.43702410129691</v>
      </c>
      <c r="S32" s="3">
        <f t="shared" si="14"/>
        <v>151.72507246328911</v>
      </c>
      <c r="T32" s="3">
        <f t="shared" si="14"/>
        <v>125.41182543432933</v>
      </c>
      <c r="U32" s="6">
        <f t="shared" si="3"/>
        <v>133.73003336660574</v>
      </c>
      <c r="V32" s="9">
        <f t="shared" si="5"/>
        <v>120.09160986885392</v>
      </c>
    </row>
    <row r="33" spans="1:22" x14ac:dyDescent="0.4">
      <c r="A33" s="4" t="s">
        <v>30</v>
      </c>
      <c r="B33" s="3">
        <f t="shared" si="0"/>
        <v>91.010378510378516</v>
      </c>
      <c r="C33" s="3">
        <f t="shared" si="0"/>
        <v>228.79704865975529</v>
      </c>
      <c r="D33" s="3">
        <f t="shared" si="7"/>
        <v>126.02091699866135</v>
      </c>
      <c r="E33" s="19">
        <f t="shared" si="1"/>
        <v>144.33492531246824</v>
      </c>
      <c r="F33" s="3">
        <f t="shared" si="1"/>
        <v>156.76567656765675</v>
      </c>
      <c r="G33" s="3">
        <f t="shared" si="1"/>
        <v>195.87264150943398</v>
      </c>
      <c r="H33" s="28" t="s">
        <v>134</v>
      </c>
      <c r="I33" s="3">
        <f t="shared" ref="I33:T33" si="15">100*I18/I$14</f>
        <v>165.17152373362995</v>
      </c>
      <c r="J33" s="19">
        <f t="shared" si="15"/>
        <v>116.07373209314957</v>
      </c>
      <c r="K33" s="3">
        <f t="shared" si="15"/>
        <v>226.76349655577508</v>
      </c>
      <c r="L33" s="19">
        <f t="shared" si="15"/>
        <v>178.82992078265011</v>
      </c>
      <c r="M33" s="19">
        <f t="shared" si="15"/>
        <v>121.39457880913511</v>
      </c>
      <c r="N33" s="19">
        <f t="shared" si="15"/>
        <v>111.35934125269978</v>
      </c>
      <c r="O33" s="3">
        <f t="shared" si="15"/>
        <v>121.30052299041688</v>
      </c>
      <c r="P33" s="3">
        <f t="shared" si="15"/>
        <v>150.02517993159452</v>
      </c>
      <c r="Q33" s="3">
        <f t="shared" si="15"/>
        <v>106.93650639887198</v>
      </c>
      <c r="R33" s="3">
        <f t="shared" si="15"/>
        <v>175.7210510158377</v>
      </c>
      <c r="S33" s="3">
        <f t="shared" si="15"/>
        <v>173.21408701764128</v>
      </c>
      <c r="T33" s="3">
        <f t="shared" si="15"/>
        <v>132.79295540253446</v>
      </c>
      <c r="U33" s="6">
        <f t="shared" si="3"/>
        <v>151.24358241901615</v>
      </c>
      <c r="V33" s="9">
        <f t="shared" si="5"/>
        <v>134.39849965002057</v>
      </c>
    </row>
    <row r="34" spans="1:22" x14ac:dyDescent="0.4">
      <c r="A34" t="s">
        <v>27</v>
      </c>
      <c r="B34" s="3">
        <f t="shared" si="0"/>
        <v>80.154914529914535</v>
      </c>
      <c r="C34" s="3">
        <f t="shared" si="0"/>
        <v>265.69627346595684</v>
      </c>
      <c r="D34" s="3">
        <f t="shared" si="7"/>
        <v>127.39342837181272</v>
      </c>
      <c r="E34" s="19">
        <f t="shared" si="1"/>
        <v>282.98953358398535</v>
      </c>
      <c r="F34" s="3">
        <f t="shared" si="1"/>
        <v>182.28822882288227</v>
      </c>
      <c r="G34" s="3">
        <f t="shared" si="1"/>
        <v>221.58018867924528</v>
      </c>
      <c r="H34" s="28" t="s">
        <v>134</v>
      </c>
      <c r="I34" s="3">
        <f t="shared" ref="I34:S34" si="16">100*I19/I$14</f>
        <v>186.7286396616866</v>
      </c>
      <c r="J34" s="19">
        <f t="shared" si="16"/>
        <v>129.90844107348963</v>
      </c>
      <c r="K34" s="3">
        <f t="shared" si="16"/>
        <v>208.6185721151279</v>
      </c>
      <c r="L34" s="19">
        <f t="shared" si="16"/>
        <v>180.15345656032207</v>
      </c>
      <c r="M34" s="19">
        <f t="shared" si="16"/>
        <v>169.44337168099383</v>
      </c>
      <c r="N34" s="19">
        <f t="shared" si="16"/>
        <v>141.54614059446672</v>
      </c>
      <c r="O34" s="3">
        <f t="shared" si="16"/>
        <v>136.8239668671967</v>
      </c>
      <c r="P34" s="3">
        <f t="shared" si="16"/>
        <v>165.7983087479279</v>
      </c>
      <c r="Q34" s="3">
        <f t="shared" si="16"/>
        <v>115.45308749609825</v>
      </c>
      <c r="R34" s="3">
        <f t="shared" si="16"/>
        <v>196.61655838110144</v>
      </c>
      <c r="S34" s="3">
        <f t="shared" si="16"/>
        <v>200.84840712966053</v>
      </c>
      <c r="T34" s="3">
        <f>100*T19/T$14</f>
        <v>147.78687035994452</v>
      </c>
      <c r="U34" s="6">
        <f t="shared" si="3"/>
        <v>174.43491045121189</v>
      </c>
      <c r="V34" s="9">
        <f t="shared" si="5"/>
        <v>180.80818869865149</v>
      </c>
    </row>
    <row r="35" spans="1:22" x14ac:dyDescent="0.4">
      <c r="A35" t="s">
        <v>28</v>
      </c>
      <c r="B35" s="3">
        <f t="shared" si="0"/>
        <v>72.874694749694754</v>
      </c>
      <c r="C35" s="3">
        <f t="shared" si="0"/>
        <v>298.28056411693285</v>
      </c>
      <c r="D35" s="3">
        <f t="shared" si="7"/>
        <v>131.08403598875751</v>
      </c>
      <c r="E35" s="19">
        <f t="shared" si="1"/>
        <v>437.25231175693528</v>
      </c>
      <c r="F35" s="3">
        <f t="shared" si="1"/>
        <v>195.76457645764575</v>
      </c>
      <c r="G35" s="3">
        <f t="shared" si="1"/>
        <v>247.87735849056605</v>
      </c>
      <c r="H35" s="28" t="s">
        <v>134</v>
      </c>
      <c r="I35" s="3">
        <f t="shared" ref="I35:S35" si="17">100*I20/I$14</f>
        <v>210.20159988912275</v>
      </c>
      <c r="J35" s="19">
        <f t="shared" si="17"/>
        <v>141.47066525707302</v>
      </c>
      <c r="K35" s="3">
        <f t="shared" si="17"/>
        <v>212.07881668179633</v>
      </c>
      <c r="L35" s="19">
        <f t="shared" si="17"/>
        <v>190.9289641141076</v>
      </c>
      <c r="M35" s="19">
        <f t="shared" si="17"/>
        <v>197.23816835941045</v>
      </c>
      <c r="N35" s="19">
        <f t="shared" si="17"/>
        <v>181.95708629023963</v>
      </c>
      <c r="O35" s="3">
        <f t="shared" si="17"/>
        <v>171.06018924393121</v>
      </c>
      <c r="P35" s="3">
        <f t="shared" si="17"/>
        <v>179.79205573158194</v>
      </c>
      <c r="Q35" s="3">
        <f t="shared" si="17"/>
        <v>133.91832692907963</v>
      </c>
      <c r="R35" s="3">
        <f t="shared" si="17"/>
        <v>211.14225754014785</v>
      </c>
      <c r="S35" s="3">
        <f t="shared" si="17"/>
        <v>234.14126641464756</v>
      </c>
      <c r="T35" s="3">
        <f>100*T20/T$14</f>
        <v>175.57752183047145</v>
      </c>
      <c r="U35" s="6">
        <f t="shared" si="3"/>
        <v>201.25780332456344</v>
      </c>
      <c r="V35" s="9">
        <f t="shared" si="5"/>
        <v>229.76943915555316</v>
      </c>
    </row>
    <row r="36" spans="1:22" x14ac:dyDescent="0.4">
      <c r="A36" t="s">
        <v>29</v>
      </c>
      <c r="B36" s="3">
        <f t="shared" si="0"/>
        <v>88.295558608058613</v>
      </c>
      <c r="C36" s="3">
        <f t="shared" si="0"/>
        <v>331.57373680769592</v>
      </c>
      <c r="D36" s="3">
        <f t="shared" si="7"/>
        <v>139.85509565180291</v>
      </c>
      <c r="E36" s="19">
        <f t="shared" si="1"/>
        <v>525.57666903769939</v>
      </c>
      <c r="F36" s="3">
        <f t="shared" si="1"/>
        <v>206.62816281628162</v>
      </c>
      <c r="G36" s="3">
        <f t="shared" si="1"/>
        <v>279.00943396226415</v>
      </c>
      <c r="H36" s="28" t="s">
        <v>134</v>
      </c>
      <c r="I36" s="3">
        <f t="shared" ref="I36:S36" si="18">100*I21/I$14</f>
        <v>237.35550651492397</v>
      </c>
      <c r="J36" s="19">
        <f t="shared" si="18"/>
        <v>158.2655208868801</v>
      </c>
      <c r="K36" s="3">
        <f t="shared" si="18"/>
        <v>236.78645805521441</v>
      </c>
      <c r="L36" s="19">
        <f t="shared" si="18"/>
        <v>178.41976537812215</v>
      </c>
      <c r="M36" s="19">
        <f t="shared" si="18"/>
        <v>238.09342837932022</v>
      </c>
      <c r="N36" s="19">
        <f t="shared" si="18"/>
        <v>206.75781651753573</v>
      </c>
      <c r="O36" s="3">
        <f t="shared" si="18"/>
        <v>203.04725052147887</v>
      </c>
      <c r="P36" s="3">
        <f t="shared" si="18"/>
        <v>194.94932538766602</v>
      </c>
      <c r="Q36" s="3">
        <f t="shared" si="18"/>
        <v>165.14955816031085</v>
      </c>
      <c r="R36" s="3">
        <f t="shared" si="18"/>
        <v>210.58061529015666</v>
      </c>
      <c r="S36" s="3">
        <f t="shared" si="18"/>
        <v>258.92633047148786</v>
      </c>
      <c r="T36" s="3">
        <f>100*T21/T$14</f>
        <v>199.92866046516065</v>
      </c>
      <c r="U36" s="6">
        <f t="shared" si="3"/>
        <v>225.51104960622558</v>
      </c>
      <c r="V36" s="9">
        <f t="shared" si="5"/>
        <v>261.42264003991153</v>
      </c>
    </row>
    <row r="37" spans="1:22" x14ac:dyDescent="0.4">
      <c r="B37" t="s">
        <v>16</v>
      </c>
      <c r="C37" t="s">
        <v>16</v>
      </c>
      <c r="E37" t="s">
        <v>16</v>
      </c>
    </row>
    <row r="39" spans="1:22" x14ac:dyDescent="0.4">
      <c r="A39" s="4" t="s">
        <v>47</v>
      </c>
    </row>
    <row r="40" spans="1:22" x14ac:dyDescent="0.4">
      <c r="A40" s="4" t="s">
        <v>140</v>
      </c>
    </row>
    <row r="41" spans="1:22" x14ac:dyDescent="0.4">
      <c r="A41" s="4" t="s">
        <v>141</v>
      </c>
    </row>
    <row r="42" spans="1:22" x14ac:dyDescent="0.4">
      <c r="A42" s="4" t="s">
        <v>137</v>
      </c>
    </row>
    <row r="43" spans="1:22" x14ac:dyDescent="0.4">
      <c r="A43" s="4" t="s">
        <v>50</v>
      </c>
    </row>
    <row r="44" spans="1:22" x14ac:dyDescent="0.4">
      <c r="A44" s="4" t="s">
        <v>52</v>
      </c>
    </row>
    <row r="45" spans="1:22" x14ac:dyDescent="0.4">
      <c r="A45" s="4" t="s">
        <v>53</v>
      </c>
    </row>
    <row r="46" spans="1:22" x14ac:dyDescent="0.4">
      <c r="A46" s="4" t="s">
        <v>136</v>
      </c>
    </row>
    <row r="47" spans="1:22" x14ac:dyDescent="0.4">
      <c r="A47" s="4" t="s">
        <v>55</v>
      </c>
    </row>
    <row r="48" spans="1:22" x14ac:dyDescent="0.4">
      <c r="A48" s="4" t="s">
        <v>56</v>
      </c>
    </row>
    <row r="49" spans="1:1" x14ac:dyDescent="0.4">
      <c r="A49" s="4" t="s">
        <v>57</v>
      </c>
    </row>
    <row r="50" spans="1:1" x14ac:dyDescent="0.4">
      <c r="A50" s="4" t="s">
        <v>58</v>
      </c>
    </row>
    <row r="51" spans="1:1" x14ac:dyDescent="0.4">
      <c r="A51" s="4" t="s">
        <v>59</v>
      </c>
    </row>
    <row r="52" spans="1:1" x14ac:dyDescent="0.4">
      <c r="A52" s="4" t="s">
        <v>60</v>
      </c>
    </row>
    <row r="53" spans="1:1" x14ac:dyDescent="0.4">
      <c r="A53" s="4" t="s">
        <v>61</v>
      </c>
    </row>
    <row r="54" spans="1:1" x14ac:dyDescent="0.4">
      <c r="A54" s="4" t="s">
        <v>62</v>
      </c>
    </row>
  </sheetData>
  <phoneticPr fontId="4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18" workbookViewId="0">
      <selection activeCell="G45" sqref="G45"/>
    </sheetView>
  </sheetViews>
  <sheetFormatPr defaultColWidth="8.85546875" defaultRowHeight="13.15" x14ac:dyDescent="0.4"/>
  <sheetData>
    <row r="1" spans="1:22" x14ac:dyDescent="0.4">
      <c r="A1" s="4" t="s">
        <v>152</v>
      </c>
    </row>
    <row r="2" spans="1:22" x14ac:dyDescent="0.4">
      <c r="A2" s="7" t="s">
        <v>44</v>
      </c>
      <c r="B2" s="8"/>
      <c r="C2" s="8"/>
      <c r="D2" s="8"/>
    </row>
    <row r="3" spans="1:22" x14ac:dyDescent="0.4">
      <c r="A3" s="4" t="s">
        <v>45</v>
      </c>
    </row>
    <row r="4" spans="1:22" x14ac:dyDescent="0.4">
      <c r="A4" s="1" t="s">
        <v>131</v>
      </c>
      <c r="B4">
        <v>1979</v>
      </c>
      <c r="C4">
        <v>1973</v>
      </c>
      <c r="D4">
        <v>1977</v>
      </c>
      <c r="E4" s="8">
        <v>1981</v>
      </c>
      <c r="F4">
        <v>1984</v>
      </c>
      <c r="G4">
        <v>1967</v>
      </c>
      <c r="I4">
        <v>1980</v>
      </c>
      <c r="J4" s="8">
        <v>1982</v>
      </c>
      <c r="K4">
        <v>1977</v>
      </c>
      <c r="L4" s="8">
        <v>1977</v>
      </c>
      <c r="M4" s="8">
        <v>1967</v>
      </c>
      <c r="N4" s="8">
        <v>1981</v>
      </c>
      <c r="O4" s="29">
        <v>1964</v>
      </c>
      <c r="P4" s="29">
        <v>1974</v>
      </c>
      <c r="Q4" s="29">
        <v>1981</v>
      </c>
      <c r="R4" s="29">
        <v>1985</v>
      </c>
      <c r="S4" s="29">
        <v>1974</v>
      </c>
      <c r="T4" s="29">
        <v>1997</v>
      </c>
      <c r="U4" s="4" t="s">
        <v>43</v>
      </c>
      <c r="V4" t="s">
        <v>31</v>
      </c>
    </row>
    <row r="5" spans="1:22" x14ac:dyDescent="0.4">
      <c r="A5" s="1" t="s">
        <v>132</v>
      </c>
      <c r="B5">
        <v>1992</v>
      </c>
      <c r="C5">
        <v>1986</v>
      </c>
      <c r="D5">
        <v>1990</v>
      </c>
      <c r="E5" s="8">
        <v>1994</v>
      </c>
      <c r="F5">
        <v>1997</v>
      </c>
      <c r="G5">
        <v>1980</v>
      </c>
      <c r="I5">
        <v>1993</v>
      </c>
      <c r="J5" s="8">
        <v>1995</v>
      </c>
      <c r="K5">
        <v>1990</v>
      </c>
      <c r="L5" s="8">
        <v>1990</v>
      </c>
      <c r="M5" s="8">
        <v>1980</v>
      </c>
      <c r="N5" s="8">
        <v>1994</v>
      </c>
      <c r="O5" s="29">
        <v>1977</v>
      </c>
      <c r="P5" s="29">
        <v>1987</v>
      </c>
      <c r="Q5" s="29">
        <v>1994</v>
      </c>
      <c r="R5" s="29">
        <v>1998</v>
      </c>
      <c r="S5" s="29">
        <v>1987</v>
      </c>
      <c r="T5" s="29">
        <v>2010</v>
      </c>
      <c r="U5" s="4"/>
    </row>
    <row r="6" spans="1:22" x14ac:dyDescent="0.4">
      <c r="A6" s="1" t="s">
        <v>133</v>
      </c>
      <c r="B6">
        <v>1989</v>
      </c>
      <c r="C6">
        <v>1983</v>
      </c>
      <c r="D6">
        <v>1987</v>
      </c>
      <c r="E6" s="8">
        <v>1991</v>
      </c>
      <c r="F6">
        <v>1994</v>
      </c>
      <c r="G6">
        <v>1977</v>
      </c>
      <c r="H6">
        <v>1991</v>
      </c>
      <c r="I6">
        <v>1990</v>
      </c>
      <c r="J6" s="8">
        <v>1992</v>
      </c>
      <c r="K6">
        <v>1987</v>
      </c>
      <c r="L6" s="8">
        <v>1987</v>
      </c>
      <c r="M6" s="8">
        <v>1977</v>
      </c>
      <c r="N6" s="8">
        <v>1991</v>
      </c>
      <c r="O6" s="29">
        <v>1974</v>
      </c>
      <c r="P6">
        <v>1984</v>
      </c>
      <c r="Q6">
        <v>1991</v>
      </c>
      <c r="R6" s="29">
        <v>1995</v>
      </c>
      <c r="S6" s="29">
        <v>1984</v>
      </c>
      <c r="T6">
        <v>2007</v>
      </c>
      <c r="U6" s="4"/>
    </row>
    <row r="7" spans="1:22" x14ac:dyDescent="0.4">
      <c r="B7">
        <v>1989</v>
      </c>
      <c r="C7">
        <v>1983</v>
      </c>
      <c r="D7">
        <v>1987</v>
      </c>
      <c r="E7" s="8">
        <v>1991</v>
      </c>
      <c r="F7">
        <v>1994</v>
      </c>
      <c r="G7">
        <v>1977</v>
      </c>
      <c r="H7">
        <v>1991</v>
      </c>
      <c r="I7">
        <v>1990</v>
      </c>
      <c r="J7" s="8">
        <v>1992</v>
      </c>
      <c r="K7">
        <v>1987</v>
      </c>
      <c r="L7" s="8">
        <v>1987</v>
      </c>
      <c r="M7" s="8">
        <v>1977</v>
      </c>
      <c r="N7" s="8">
        <v>1991</v>
      </c>
      <c r="O7">
        <v>1974</v>
      </c>
      <c r="P7">
        <v>1984</v>
      </c>
      <c r="Q7">
        <v>1991</v>
      </c>
      <c r="R7">
        <v>1995</v>
      </c>
      <c r="S7">
        <v>1984</v>
      </c>
      <c r="T7">
        <v>2007</v>
      </c>
      <c r="U7" t="s">
        <v>32</v>
      </c>
      <c r="V7" t="s">
        <v>32</v>
      </c>
    </row>
    <row r="8" spans="1:22" x14ac:dyDescent="0.4">
      <c r="A8" t="s">
        <v>5</v>
      </c>
      <c r="B8" s="5">
        <v>44.671900000000001</v>
      </c>
      <c r="C8" s="5">
        <v>29.2</v>
      </c>
      <c r="D8" s="5">
        <v>78.443899999999999</v>
      </c>
      <c r="E8" s="24">
        <v>53.9236</v>
      </c>
      <c r="F8" s="5">
        <v>71.889099999999999</v>
      </c>
      <c r="G8" s="5">
        <v>37.005699999999997</v>
      </c>
      <c r="H8" s="5">
        <v>13.705299999999999</v>
      </c>
      <c r="I8" s="5">
        <v>33.319299999999998</v>
      </c>
      <c r="J8" s="24">
        <v>82.896199999999993</v>
      </c>
      <c r="K8" s="5">
        <v>222.4248</v>
      </c>
      <c r="L8" s="24">
        <v>32.789900000000003</v>
      </c>
      <c r="M8" s="24">
        <v>8.09</v>
      </c>
      <c r="N8" s="24">
        <v>114.9</v>
      </c>
      <c r="O8" s="5">
        <v>14.4511</v>
      </c>
      <c r="P8" s="5">
        <v>29.6</v>
      </c>
      <c r="Q8" s="5">
        <v>78.3</v>
      </c>
      <c r="R8" s="5">
        <v>96</v>
      </c>
      <c r="S8" s="5">
        <v>51.9</v>
      </c>
      <c r="T8" s="5">
        <v>159.1</v>
      </c>
      <c r="U8" s="4" t="s">
        <v>16</v>
      </c>
    </row>
    <row r="9" spans="1:22" x14ac:dyDescent="0.4">
      <c r="A9" t="s">
        <v>6</v>
      </c>
      <c r="B9" s="5">
        <v>48.829000000000001</v>
      </c>
      <c r="C9" s="5">
        <v>32.799999999999997</v>
      </c>
      <c r="D9" s="5">
        <v>84.051400000000001</v>
      </c>
      <c r="E9" s="24">
        <v>58.710999999999999</v>
      </c>
      <c r="F9" s="5">
        <v>75.269900000000007</v>
      </c>
      <c r="G9" s="5">
        <v>37.849699999999999</v>
      </c>
      <c r="H9" s="5">
        <v>16.312000000000001</v>
      </c>
      <c r="I9" s="5">
        <v>39.3277</v>
      </c>
      <c r="J9" s="24">
        <v>84.298000000000002</v>
      </c>
      <c r="K9" s="5">
        <v>244.30260000000001</v>
      </c>
      <c r="L9" s="24">
        <v>35.434800000000003</v>
      </c>
      <c r="M9" s="24">
        <v>8.32</v>
      </c>
      <c r="N9" s="24">
        <v>125.9</v>
      </c>
      <c r="O9" s="5">
        <v>15.120100000000001</v>
      </c>
      <c r="P9" s="5">
        <v>37</v>
      </c>
      <c r="Q9" s="5">
        <v>82.5</v>
      </c>
      <c r="R9" s="5">
        <v>99.6</v>
      </c>
      <c r="S9" s="5">
        <v>55.5</v>
      </c>
      <c r="T9" s="5">
        <v>161.6</v>
      </c>
      <c r="U9" s="4"/>
    </row>
    <row r="10" spans="1:22" x14ac:dyDescent="0.4">
      <c r="A10" t="s">
        <v>7</v>
      </c>
      <c r="B10" s="5">
        <v>54.3249</v>
      </c>
      <c r="C10" s="5">
        <v>35.9</v>
      </c>
      <c r="D10" s="5">
        <v>93.986400000000003</v>
      </c>
      <c r="E10" s="24">
        <v>63.7121</v>
      </c>
      <c r="F10" s="5">
        <v>76.866399999999999</v>
      </c>
      <c r="G10" s="5">
        <v>38.628799999999998</v>
      </c>
      <c r="H10" s="5">
        <v>19.5624</v>
      </c>
      <c r="I10" s="5">
        <v>45.726199999999999</v>
      </c>
      <c r="J10" s="24">
        <v>86.540999999999997</v>
      </c>
      <c r="K10" s="5">
        <v>284.41199999999998</v>
      </c>
      <c r="L10" s="24">
        <v>37.101399999999998</v>
      </c>
      <c r="M10" s="24">
        <v>8.6</v>
      </c>
      <c r="N10" s="24">
        <v>137.5</v>
      </c>
      <c r="O10" s="5">
        <v>15.6553</v>
      </c>
      <c r="P10" s="5">
        <v>42.6</v>
      </c>
      <c r="Q10" s="5">
        <v>86.9</v>
      </c>
      <c r="R10" s="5">
        <v>103.3</v>
      </c>
      <c r="S10" s="5">
        <v>58.2</v>
      </c>
      <c r="T10" s="5">
        <v>164.3</v>
      </c>
      <c r="U10" s="4"/>
    </row>
    <row r="11" spans="1:22" x14ac:dyDescent="0.4">
      <c r="A11" t="s">
        <v>8</v>
      </c>
      <c r="B11" s="5">
        <v>60.314100000000003</v>
      </c>
      <c r="C11" s="5">
        <v>38</v>
      </c>
      <c r="D11" s="5">
        <v>104.22629999999999</v>
      </c>
      <c r="E11" s="24">
        <v>67.619200000000006</v>
      </c>
      <c r="F11" s="5">
        <v>79.261099999999999</v>
      </c>
      <c r="G11" s="5">
        <v>40.186900000000001</v>
      </c>
      <c r="H11" s="5">
        <v>23.098700000000001</v>
      </c>
      <c r="I11" s="5">
        <v>51.422499999999999</v>
      </c>
      <c r="J11" s="24">
        <v>87.755899999999997</v>
      </c>
      <c r="K11" s="5">
        <v>330.90249999999997</v>
      </c>
      <c r="L11" s="24">
        <v>42.173900000000003</v>
      </c>
      <c r="M11" s="24">
        <v>9.19</v>
      </c>
      <c r="N11" s="24">
        <v>148.80000000000001</v>
      </c>
      <c r="O11" s="5">
        <v>16.056699999999999</v>
      </c>
      <c r="P11" s="5">
        <v>47.8</v>
      </c>
      <c r="Q11" s="5">
        <v>90.9</v>
      </c>
      <c r="R11" s="5">
        <v>110.3</v>
      </c>
      <c r="S11" s="5">
        <v>62.1</v>
      </c>
      <c r="T11" s="5">
        <v>168.8</v>
      </c>
      <c r="U11" s="4"/>
    </row>
    <row r="12" spans="1:22" x14ac:dyDescent="0.4">
      <c r="A12" t="s">
        <v>9</v>
      </c>
      <c r="B12" s="5">
        <v>65.528099999999995</v>
      </c>
      <c r="C12" s="5">
        <v>41.6</v>
      </c>
      <c r="D12" s="5">
        <v>117.0001</v>
      </c>
      <c r="E12" s="24">
        <v>70.953299999999999</v>
      </c>
      <c r="F12" s="5">
        <v>81.702799999999996</v>
      </c>
      <c r="G12" s="5">
        <v>42.394199999999998</v>
      </c>
      <c r="H12" s="5">
        <v>28.862100000000002</v>
      </c>
      <c r="I12" s="5">
        <v>56.260399999999997</v>
      </c>
      <c r="J12" s="24">
        <v>87.475499999999997</v>
      </c>
      <c r="K12" s="5">
        <v>381.95080000000002</v>
      </c>
      <c r="L12" s="24">
        <v>47.210099999999997</v>
      </c>
      <c r="M12" s="24">
        <v>10.07</v>
      </c>
      <c r="N12" s="24">
        <v>157.1</v>
      </c>
      <c r="O12" s="5">
        <v>16.993400000000001</v>
      </c>
      <c r="P12" s="5">
        <v>51.8</v>
      </c>
      <c r="Q12" s="5">
        <v>96</v>
      </c>
      <c r="R12" s="5">
        <v>118.8</v>
      </c>
      <c r="S12" s="5">
        <v>67.7</v>
      </c>
      <c r="T12" s="5">
        <v>175.1</v>
      </c>
      <c r="U12" s="4"/>
    </row>
    <row r="13" spans="1:22" x14ac:dyDescent="0.4">
      <c r="A13" t="s">
        <v>10</v>
      </c>
      <c r="B13" s="5">
        <v>67.219200000000001</v>
      </c>
      <c r="C13" s="5">
        <v>45.1</v>
      </c>
      <c r="D13" s="5">
        <v>127.5</v>
      </c>
      <c r="E13" s="24">
        <v>73.349699999999999</v>
      </c>
      <c r="F13" s="5">
        <v>84.614000000000004</v>
      </c>
      <c r="G13" s="5">
        <v>45.121000000000002</v>
      </c>
      <c r="H13" s="5">
        <v>33.752600000000001</v>
      </c>
      <c r="I13" s="5">
        <v>61.254399999999997</v>
      </c>
      <c r="J13" s="24">
        <v>88.223200000000006</v>
      </c>
      <c r="K13" s="5">
        <v>441.20330000000001</v>
      </c>
      <c r="L13" s="24">
        <v>52.753599999999999</v>
      </c>
      <c r="M13" s="24">
        <v>10.81</v>
      </c>
      <c r="N13" s="24">
        <v>162.30000000000001</v>
      </c>
      <c r="O13" s="5">
        <v>17.796199999999999</v>
      </c>
      <c r="P13" s="5">
        <v>60.7</v>
      </c>
      <c r="Q13" s="5">
        <v>99.6</v>
      </c>
      <c r="R13" s="5">
        <v>129.9</v>
      </c>
      <c r="S13" s="5">
        <v>76.7</v>
      </c>
      <c r="T13" s="5">
        <v>177.1</v>
      </c>
      <c r="U13" s="4"/>
    </row>
    <row r="14" spans="1:22" x14ac:dyDescent="0.4">
      <c r="A14" t="s">
        <v>11</v>
      </c>
      <c r="B14" s="5">
        <v>72.715100000000007</v>
      </c>
      <c r="C14" s="5">
        <v>49.5</v>
      </c>
      <c r="D14" s="5">
        <v>135.20009999999999</v>
      </c>
      <c r="E14" s="24">
        <v>76.006500000000003</v>
      </c>
      <c r="F14" s="5">
        <v>87.339100000000002</v>
      </c>
      <c r="G14" s="5">
        <v>48.626800000000003</v>
      </c>
      <c r="H14" s="5">
        <v>39.064599999999999</v>
      </c>
      <c r="I14" s="5">
        <v>63.8294</v>
      </c>
      <c r="J14" s="24">
        <v>89.064300000000003</v>
      </c>
      <c r="K14" s="5">
        <v>456.70010000000002</v>
      </c>
      <c r="L14" s="24">
        <v>56.485500000000002</v>
      </c>
      <c r="M14" s="24">
        <v>12.35</v>
      </c>
      <c r="N14" s="24">
        <v>170.7</v>
      </c>
      <c r="O14" s="5">
        <v>19.2012</v>
      </c>
      <c r="P14" s="5">
        <v>69.900000000000006</v>
      </c>
      <c r="Q14" s="5">
        <v>103.3</v>
      </c>
      <c r="R14" s="5">
        <v>135.69999999999999</v>
      </c>
      <c r="S14" s="5">
        <v>86.3</v>
      </c>
      <c r="T14" s="5">
        <v>181.7</v>
      </c>
      <c r="U14" s="4"/>
    </row>
    <row r="15" spans="1:22" x14ac:dyDescent="0.4">
      <c r="A15" t="s">
        <v>12</v>
      </c>
      <c r="B15" s="5">
        <v>79.831599999999995</v>
      </c>
      <c r="C15" s="5">
        <v>55</v>
      </c>
      <c r="D15" s="5">
        <v>142.80009999999999</v>
      </c>
      <c r="E15" s="24">
        <v>80.4876</v>
      </c>
      <c r="F15" s="5">
        <v>90.015100000000004</v>
      </c>
      <c r="G15" s="5">
        <v>51.418399999999998</v>
      </c>
      <c r="H15" s="5">
        <v>44.527000000000001</v>
      </c>
      <c r="I15" s="5">
        <v>67.106800000000007</v>
      </c>
      <c r="J15" s="24">
        <v>91.400700000000001</v>
      </c>
      <c r="K15" s="5">
        <v>499.54419999999999</v>
      </c>
      <c r="L15" s="24">
        <v>59.818800000000003</v>
      </c>
      <c r="M15" s="24">
        <v>14.56</v>
      </c>
      <c r="N15" s="24">
        <v>180.9</v>
      </c>
      <c r="O15" s="5">
        <v>20.873799999999999</v>
      </c>
      <c r="P15" s="5">
        <v>78.3</v>
      </c>
      <c r="Q15" s="5">
        <v>110.3</v>
      </c>
      <c r="R15" s="5">
        <v>139.19999999999999</v>
      </c>
      <c r="S15" s="5">
        <v>94</v>
      </c>
      <c r="T15" s="5">
        <v>185.2</v>
      </c>
      <c r="U15" s="4"/>
    </row>
    <row r="16" spans="1:22" x14ac:dyDescent="0.4">
      <c r="A16" t="s">
        <v>13</v>
      </c>
      <c r="B16" s="5">
        <v>85.538899999999998</v>
      </c>
      <c r="C16" s="5">
        <v>61.7</v>
      </c>
      <c r="D16" s="5">
        <v>147.9</v>
      </c>
      <c r="E16" s="24">
        <v>86.236699999999999</v>
      </c>
      <c r="F16" s="5">
        <v>91.741100000000003</v>
      </c>
      <c r="G16" s="5">
        <v>54.210099999999997</v>
      </c>
      <c r="H16" s="5">
        <v>51.103000000000002</v>
      </c>
      <c r="I16" s="5">
        <v>70.774199999999993</v>
      </c>
      <c r="J16" s="24">
        <v>94.858599999999996</v>
      </c>
      <c r="K16" s="5">
        <v>576.11670000000004</v>
      </c>
      <c r="L16" s="24">
        <v>63.188400000000001</v>
      </c>
      <c r="M16" s="24">
        <v>16.61</v>
      </c>
      <c r="N16" s="24">
        <v>192.8</v>
      </c>
      <c r="O16" s="5">
        <v>22.479399999999998</v>
      </c>
      <c r="P16" s="5">
        <v>82.5</v>
      </c>
      <c r="Q16" s="5">
        <v>118.8</v>
      </c>
      <c r="R16" s="5">
        <v>141.9</v>
      </c>
      <c r="S16" s="5">
        <v>97.6</v>
      </c>
      <c r="T16" s="5">
        <v>190.7</v>
      </c>
      <c r="U16" s="4"/>
    </row>
    <row r="17" spans="1:22" x14ac:dyDescent="0.4">
      <c r="A17" t="s">
        <v>14</v>
      </c>
      <c r="B17" s="5">
        <v>92.021199999999993</v>
      </c>
      <c r="C17" s="5">
        <v>67.400000000000006</v>
      </c>
      <c r="D17" s="5">
        <v>154.30000000000001</v>
      </c>
      <c r="E17" s="24">
        <v>90.443299999999994</v>
      </c>
      <c r="F17" s="5">
        <v>93.639600000000002</v>
      </c>
      <c r="G17" s="5">
        <v>56.222700000000003</v>
      </c>
      <c r="H17" s="5">
        <v>62.7502</v>
      </c>
      <c r="I17" s="5">
        <v>75.221999999999994</v>
      </c>
      <c r="J17" s="24">
        <v>97.382000000000005</v>
      </c>
      <c r="K17" s="5">
        <v>680.94809999999995</v>
      </c>
      <c r="L17" s="24">
        <v>68.804299999999998</v>
      </c>
      <c r="M17" s="24">
        <v>19.89</v>
      </c>
      <c r="N17" s="24">
        <v>213.9</v>
      </c>
      <c r="O17" s="5">
        <v>24.888000000000002</v>
      </c>
      <c r="P17" s="5">
        <v>86.9</v>
      </c>
      <c r="Q17" s="5">
        <v>129.9</v>
      </c>
      <c r="R17" s="5">
        <v>146</v>
      </c>
      <c r="S17" s="5">
        <v>101.3</v>
      </c>
      <c r="T17" s="5">
        <v>198.3</v>
      </c>
      <c r="U17" s="4"/>
    </row>
    <row r="18" spans="1:22" x14ac:dyDescent="0.4">
      <c r="A18" s="4" t="s">
        <v>30</v>
      </c>
      <c r="B18" s="5">
        <v>99.208200000000005</v>
      </c>
      <c r="C18" s="5">
        <v>70.5</v>
      </c>
      <c r="D18" s="5">
        <v>160.6001</v>
      </c>
      <c r="E18" s="24">
        <v>93.948899999999995</v>
      </c>
      <c r="F18" s="5">
        <v>95.1066</v>
      </c>
      <c r="G18" s="5">
        <v>58.170400000000001</v>
      </c>
      <c r="H18" s="5">
        <v>74.145300000000006</v>
      </c>
      <c r="I18" s="5">
        <v>80.137900000000002</v>
      </c>
      <c r="J18" s="24">
        <v>98.503399999999999</v>
      </c>
      <c r="K18" s="5">
        <v>746.58159999999998</v>
      </c>
      <c r="L18" s="24">
        <v>73.912999999999997</v>
      </c>
      <c r="M18" s="24">
        <v>25.14</v>
      </c>
      <c r="N18" s="24">
        <v>230.8</v>
      </c>
      <c r="O18" s="5">
        <v>29.6</v>
      </c>
      <c r="P18" s="5">
        <v>90.9</v>
      </c>
      <c r="Q18" s="5">
        <v>135.69999999999999</v>
      </c>
      <c r="R18" s="5">
        <v>150.69999999999999</v>
      </c>
      <c r="S18" s="5">
        <v>105.3</v>
      </c>
      <c r="T18" s="5">
        <v>202.416</v>
      </c>
      <c r="U18" s="4"/>
    </row>
    <row r="19" spans="1:22" x14ac:dyDescent="0.4">
      <c r="A19" t="s">
        <v>27</v>
      </c>
      <c r="B19" s="5">
        <v>106</v>
      </c>
      <c r="C19" s="5">
        <v>73.099999999999994</v>
      </c>
      <c r="D19" s="5">
        <v>167.9</v>
      </c>
      <c r="E19" s="24">
        <v>95.912000000000006</v>
      </c>
      <c r="F19" s="5">
        <v>97.091499999999996</v>
      </c>
      <c r="G19" s="5">
        <v>59.598700000000001</v>
      </c>
      <c r="H19" s="5">
        <v>84.826599999999999</v>
      </c>
      <c r="I19" s="5">
        <v>84.897800000000004</v>
      </c>
      <c r="J19" s="24">
        <v>99.531499999999994</v>
      </c>
      <c r="K19" s="5">
        <v>782.13310000000001</v>
      </c>
      <c r="L19" s="24">
        <v>78.079700000000003</v>
      </c>
      <c r="M19" s="24">
        <v>29.3</v>
      </c>
      <c r="N19" s="24">
        <v>234.9</v>
      </c>
      <c r="O19" s="5">
        <v>37</v>
      </c>
      <c r="P19" s="5">
        <v>96</v>
      </c>
      <c r="Q19" s="5">
        <v>139.19999999999999</v>
      </c>
      <c r="R19" s="5">
        <v>154.4</v>
      </c>
      <c r="S19" s="5">
        <v>109.3</v>
      </c>
      <c r="T19" s="28" t="s">
        <v>134</v>
      </c>
      <c r="U19" s="4"/>
    </row>
    <row r="20" spans="1:22" x14ac:dyDescent="0.4">
      <c r="A20" t="s">
        <v>28</v>
      </c>
      <c r="B20" s="5">
        <v>107.6</v>
      </c>
      <c r="C20" s="5">
        <v>76.3</v>
      </c>
      <c r="D20" s="5">
        <v>176.0001</v>
      </c>
      <c r="E20" s="24">
        <v>97.3142</v>
      </c>
      <c r="F20" s="5">
        <v>98.723299999999995</v>
      </c>
      <c r="G20" s="5">
        <v>62.844799999999999</v>
      </c>
      <c r="H20" s="5">
        <v>95.050700000000006</v>
      </c>
      <c r="I20" s="5">
        <v>88.799400000000006</v>
      </c>
      <c r="J20" s="24">
        <v>100.2</v>
      </c>
      <c r="K20" s="5">
        <v>838.65089999999998</v>
      </c>
      <c r="L20" s="24">
        <v>81.376800000000003</v>
      </c>
      <c r="M20" s="24">
        <v>33.869999999999997</v>
      </c>
      <c r="N20" s="24">
        <v>244.3</v>
      </c>
      <c r="O20" s="5">
        <v>42.6</v>
      </c>
      <c r="P20" s="5">
        <v>99.6</v>
      </c>
      <c r="Q20" s="5">
        <v>141.9</v>
      </c>
      <c r="R20" s="5">
        <v>160</v>
      </c>
      <c r="S20" s="5">
        <v>110.5</v>
      </c>
      <c r="T20" s="28" t="s">
        <v>134</v>
      </c>
      <c r="U20" s="4"/>
    </row>
    <row r="21" spans="1:22" x14ac:dyDescent="0.4">
      <c r="A21" t="s">
        <v>29</v>
      </c>
      <c r="B21" s="5">
        <v>107.9</v>
      </c>
      <c r="C21" s="5">
        <v>79.5</v>
      </c>
      <c r="D21" s="5">
        <v>179.30009999999999</v>
      </c>
      <c r="E21" s="24">
        <v>98.9268</v>
      </c>
      <c r="F21" s="5">
        <v>99.845200000000006</v>
      </c>
      <c r="G21" s="5">
        <v>66.285600000000002</v>
      </c>
      <c r="H21" s="5">
        <v>105.20010000000001</v>
      </c>
      <c r="I21" s="5">
        <v>92.622900000000001</v>
      </c>
      <c r="J21" s="24">
        <v>99.8</v>
      </c>
      <c r="K21" s="5">
        <v>878.76030000000003</v>
      </c>
      <c r="L21" s="24">
        <v>84.927499999999995</v>
      </c>
      <c r="M21" s="24">
        <v>39.020000000000003</v>
      </c>
      <c r="N21" s="24">
        <v>250.4</v>
      </c>
      <c r="O21" s="5">
        <v>47.8</v>
      </c>
      <c r="P21" s="5">
        <v>103.3</v>
      </c>
      <c r="Q21" s="5">
        <v>146</v>
      </c>
      <c r="R21" s="5">
        <v>164.4</v>
      </c>
      <c r="S21" s="5">
        <v>115.4</v>
      </c>
      <c r="T21" s="28" t="s">
        <v>134</v>
      </c>
      <c r="U21" s="4"/>
    </row>
    <row r="22" spans="1:22" x14ac:dyDescent="0.4">
      <c r="A22" s="4" t="s">
        <v>151</v>
      </c>
      <c r="E22" s="8"/>
      <c r="J22" s="8"/>
      <c r="L22" s="8"/>
      <c r="M22" s="8"/>
      <c r="N22" s="8"/>
    </row>
    <row r="23" spans="1:22" x14ac:dyDescent="0.4">
      <c r="A23" t="s">
        <v>5</v>
      </c>
      <c r="B23" s="2">
        <f t="shared" ref="B23:T23" si="0">100*B8/B$14</f>
        <v>61.434145040026074</v>
      </c>
      <c r="C23" s="2">
        <f t="shared" si="0"/>
        <v>58.98989898989899</v>
      </c>
      <c r="D23" s="2">
        <f t="shared" si="0"/>
        <v>58.020593180034638</v>
      </c>
      <c r="E23" s="50">
        <f t="shared" si="0"/>
        <v>70.946037509949804</v>
      </c>
      <c r="F23" s="2">
        <f t="shared" si="0"/>
        <v>82.310328363814136</v>
      </c>
      <c r="G23" s="2">
        <f t="shared" si="0"/>
        <v>76.101450229091768</v>
      </c>
      <c r="H23" s="2">
        <f t="shared" si="0"/>
        <v>35.083681901260988</v>
      </c>
      <c r="I23" s="2">
        <f t="shared" si="0"/>
        <v>52.200553350023654</v>
      </c>
      <c r="J23" s="50">
        <f t="shared" si="0"/>
        <v>93.07455400199629</v>
      </c>
      <c r="K23" s="2">
        <f t="shared" si="0"/>
        <v>48.702594985199255</v>
      </c>
      <c r="L23" s="50">
        <f t="shared" si="0"/>
        <v>58.050119057103153</v>
      </c>
      <c r="M23" s="50">
        <f t="shared" si="0"/>
        <v>65.506072874493924</v>
      </c>
      <c r="N23" s="50">
        <f t="shared" si="0"/>
        <v>67.311072056239027</v>
      </c>
      <c r="O23" s="2">
        <f t="shared" si="0"/>
        <v>75.261441993208763</v>
      </c>
      <c r="P23" s="2">
        <f t="shared" si="0"/>
        <v>42.346208869814014</v>
      </c>
      <c r="Q23" s="2">
        <f t="shared" si="0"/>
        <v>75.798644724104548</v>
      </c>
      <c r="R23" s="2">
        <f t="shared" si="0"/>
        <v>70.744288872512897</v>
      </c>
      <c r="S23" s="2">
        <f t="shared" si="0"/>
        <v>60.139049826187723</v>
      </c>
      <c r="T23" s="2">
        <f t="shared" si="0"/>
        <v>87.561915244909201</v>
      </c>
      <c r="U23" s="2">
        <f t="shared" ref="U23:U36" si="1">AVERAGE(B23:T23)</f>
        <v>65.241192161572044</v>
      </c>
      <c r="V23" s="2">
        <f t="shared" ref="V23:V36" si="2">AVERAGE(E23,J23,L23,M23,N23)</f>
        <v>70.977571099956435</v>
      </c>
    </row>
    <row r="24" spans="1:22" x14ac:dyDescent="0.4">
      <c r="A24" t="s">
        <v>6</v>
      </c>
      <c r="B24" s="2">
        <f t="shared" ref="B24:T24" si="3">100*B9/B$14</f>
        <v>67.151114417775659</v>
      </c>
      <c r="C24" s="2">
        <f t="shared" si="3"/>
        <v>66.262626262626256</v>
      </c>
      <c r="D24" s="2">
        <f t="shared" si="3"/>
        <v>62.168149283913252</v>
      </c>
      <c r="E24" s="50">
        <f t="shared" si="3"/>
        <v>77.244709334070109</v>
      </c>
      <c r="F24" s="2">
        <f t="shared" si="3"/>
        <v>86.181217805083875</v>
      </c>
      <c r="G24" s="2">
        <f t="shared" si="3"/>
        <v>77.837118625942892</v>
      </c>
      <c r="H24" s="2">
        <f t="shared" si="3"/>
        <v>41.756475171894763</v>
      </c>
      <c r="I24" s="2">
        <f t="shared" si="3"/>
        <v>61.613770456874107</v>
      </c>
      <c r="J24" s="50">
        <f t="shared" si="3"/>
        <v>94.648473069456543</v>
      </c>
      <c r="K24" s="2">
        <f t="shared" si="3"/>
        <v>53.493003395444845</v>
      </c>
      <c r="L24" s="50">
        <f t="shared" si="3"/>
        <v>62.732559683458597</v>
      </c>
      <c r="M24" s="50">
        <f t="shared" si="3"/>
        <v>67.368421052631575</v>
      </c>
      <c r="N24" s="50">
        <f t="shared" si="3"/>
        <v>73.755125951962512</v>
      </c>
      <c r="O24" s="2">
        <f t="shared" si="3"/>
        <v>78.745599233381242</v>
      </c>
      <c r="P24" s="2">
        <f t="shared" si="3"/>
        <v>52.932761087267522</v>
      </c>
      <c r="Q24" s="2">
        <f t="shared" si="3"/>
        <v>79.864472410454994</v>
      </c>
      <c r="R24" s="2">
        <f t="shared" si="3"/>
        <v>73.39719970523214</v>
      </c>
      <c r="S24" s="2">
        <f t="shared" si="3"/>
        <v>64.310544611819239</v>
      </c>
      <c r="T24" s="2">
        <f t="shared" si="3"/>
        <v>88.937809576224552</v>
      </c>
      <c r="U24" s="2">
        <f t="shared" si="1"/>
        <v>70.021113217658652</v>
      </c>
      <c r="V24" s="2">
        <f t="shared" si="2"/>
        <v>75.149857818315866</v>
      </c>
    </row>
    <row r="25" spans="1:22" x14ac:dyDescent="0.4">
      <c r="A25" t="s">
        <v>7</v>
      </c>
      <c r="B25" s="2">
        <f t="shared" ref="B25:T25" si="4">100*B10/B$14</f>
        <v>74.709241959372946</v>
      </c>
      <c r="C25" s="2">
        <f t="shared" si="4"/>
        <v>72.525252525252526</v>
      </c>
      <c r="D25" s="2">
        <f t="shared" si="4"/>
        <v>69.51651662979539</v>
      </c>
      <c r="E25" s="50">
        <f t="shared" si="4"/>
        <v>83.824541322123764</v>
      </c>
      <c r="F25" s="2">
        <f t="shared" si="4"/>
        <v>88.009150540823057</v>
      </c>
      <c r="G25" s="2">
        <f t="shared" si="4"/>
        <v>79.439321526401073</v>
      </c>
      <c r="H25" s="2">
        <f t="shared" si="4"/>
        <v>50.077051857692133</v>
      </c>
      <c r="I25" s="2">
        <f t="shared" si="4"/>
        <v>71.638147938097489</v>
      </c>
      <c r="J25" s="50">
        <f t="shared" si="4"/>
        <v>97.166878311512022</v>
      </c>
      <c r="K25" s="2">
        <f t="shared" si="4"/>
        <v>62.275440710435568</v>
      </c>
      <c r="L25" s="50">
        <f t="shared" si="4"/>
        <v>65.683051402572332</v>
      </c>
      <c r="M25" s="50">
        <f t="shared" si="4"/>
        <v>69.635627530364374</v>
      </c>
      <c r="N25" s="50">
        <f t="shared" si="4"/>
        <v>80.550673696543655</v>
      </c>
      <c r="O25" s="2">
        <f t="shared" si="4"/>
        <v>81.532925025519233</v>
      </c>
      <c r="P25" s="2">
        <f t="shared" si="4"/>
        <v>60.944206008583684</v>
      </c>
      <c r="Q25" s="2">
        <f t="shared" si="4"/>
        <v>84.123910939012589</v>
      </c>
      <c r="R25" s="2">
        <f t="shared" si="4"/>
        <v>76.123802505526911</v>
      </c>
      <c r="S25" s="2">
        <f t="shared" si="4"/>
        <v>67.439165701042882</v>
      </c>
      <c r="T25" s="2">
        <f t="shared" si="4"/>
        <v>90.423775454045142</v>
      </c>
      <c r="U25" s="2">
        <f t="shared" si="1"/>
        <v>75.033614820248246</v>
      </c>
      <c r="V25" s="2">
        <f t="shared" si="2"/>
        <v>79.372154452623221</v>
      </c>
    </row>
    <row r="26" spans="1:22" x14ac:dyDescent="0.4">
      <c r="A26" t="s">
        <v>8</v>
      </c>
      <c r="B26" s="2">
        <f t="shared" ref="B26:T26" si="5">100*B11/B$14</f>
        <v>82.945770548345536</v>
      </c>
      <c r="C26" s="2">
        <f t="shared" si="5"/>
        <v>76.767676767676761</v>
      </c>
      <c r="D26" s="2">
        <f t="shared" si="5"/>
        <v>77.090401560353868</v>
      </c>
      <c r="E26" s="50">
        <f t="shared" si="5"/>
        <v>88.965022728319298</v>
      </c>
      <c r="F26" s="2">
        <f t="shared" si="5"/>
        <v>90.750992396303602</v>
      </c>
      <c r="G26" s="2">
        <f t="shared" si="5"/>
        <v>82.643521679403122</v>
      </c>
      <c r="H26" s="2">
        <f t="shared" si="5"/>
        <v>59.129493198445651</v>
      </c>
      <c r="I26" s="2">
        <f t="shared" si="5"/>
        <v>80.562405411926164</v>
      </c>
      <c r="J26" s="50">
        <f t="shared" si="5"/>
        <v>98.530948988539734</v>
      </c>
      <c r="K26" s="2">
        <f t="shared" si="5"/>
        <v>72.45509690056997</v>
      </c>
      <c r="L26" s="50">
        <f t="shared" si="5"/>
        <v>74.663232156925233</v>
      </c>
      <c r="M26" s="50">
        <f t="shared" si="5"/>
        <v>74.412955465587046</v>
      </c>
      <c r="N26" s="50">
        <f t="shared" si="5"/>
        <v>87.170474516695975</v>
      </c>
      <c r="O26" s="2">
        <f t="shared" si="5"/>
        <v>83.623419369622724</v>
      </c>
      <c r="P26" s="2">
        <f t="shared" si="5"/>
        <v>68.38340486409156</v>
      </c>
      <c r="Q26" s="2">
        <f t="shared" si="5"/>
        <v>87.996127783155856</v>
      </c>
      <c r="R26" s="2">
        <f t="shared" si="5"/>
        <v>81.282240235814299</v>
      </c>
      <c r="S26" s="2">
        <f t="shared" si="5"/>
        <v>71.958285052143694</v>
      </c>
      <c r="T26" s="2">
        <f t="shared" si="5"/>
        <v>92.900385250412768</v>
      </c>
      <c r="U26" s="2">
        <f t="shared" si="1"/>
        <v>80.643781835491197</v>
      </c>
      <c r="V26" s="2">
        <f t="shared" si="2"/>
        <v>84.748526771213463</v>
      </c>
    </row>
    <row r="27" spans="1:22" x14ac:dyDescent="0.4">
      <c r="A27" t="s">
        <v>9</v>
      </c>
      <c r="B27" s="2">
        <f t="shared" ref="B27:T27" si="6">100*B12/B$14</f>
        <v>90.11622070244006</v>
      </c>
      <c r="C27" s="2">
        <f t="shared" si="6"/>
        <v>84.040404040404042</v>
      </c>
      <c r="D27" s="2">
        <f t="shared" si="6"/>
        <v>86.5384714952134</v>
      </c>
      <c r="E27" s="50">
        <f t="shared" si="6"/>
        <v>93.351621242920004</v>
      </c>
      <c r="F27" s="2">
        <f t="shared" si="6"/>
        <v>93.546647492360236</v>
      </c>
      <c r="G27" s="2">
        <f t="shared" si="6"/>
        <v>87.182788092163165</v>
      </c>
      <c r="H27" s="2">
        <f t="shared" si="6"/>
        <v>73.883004049702294</v>
      </c>
      <c r="I27" s="2">
        <f t="shared" si="6"/>
        <v>88.141828060423563</v>
      </c>
      <c r="J27" s="50">
        <f t="shared" si="6"/>
        <v>98.216120263674654</v>
      </c>
      <c r="K27" s="2">
        <f t="shared" si="6"/>
        <v>83.632738420683509</v>
      </c>
      <c r="L27" s="50">
        <f t="shared" si="6"/>
        <v>83.579148631064598</v>
      </c>
      <c r="M27" s="50">
        <f t="shared" si="6"/>
        <v>81.538461538461547</v>
      </c>
      <c r="N27" s="50">
        <f t="shared" si="6"/>
        <v>92.032806092560051</v>
      </c>
      <c r="O27" s="2">
        <f t="shared" si="6"/>
        <v>88.501760306647512</v>
      </c>
      <c r="P27" s="2">
        <f t="shared" si="6"/>
        <v>74.105865522174525</v>
      </c>
      <c r="Q27" s="2">
        <f t="shared" si="6"/>
        <v>92.933204259438526</v>
      </c>
      <c r="R27" s="2">
        <f t="shared" si="6"/>
        <v>87.546057479734714</v>
      </c>
      <c r="S27" s="2">
        <f t="shared" si="6"/>
        <v>78.447276940903834</v>
      </c>
      <c r="T27" s="2">
        <f t="shared" si="6"/>
        <v>96.367638965327473</v>
      </c>
      <c r="U27" s="2">
        <f t="shared" si="1"/>
        <v>87.036950715594628</v>
      </c>
      <c r="V27" s="2">
        <f t="shared" si="2"/>
        <v>89.743631553736165</v>
      </c>
    </row>
    <row r="28" spans="1:22" x14ac:dyDescent="0.4">
      <c r="A28" t="s">
        <v>10</v>
      </c>
      <c r="B28" s="2">
        <f t="shared" ref="B28:T28" si="7">100*B13/B$14</f>
        <v>92.441872458402713</v>
      </c>
      <c r="C28" s="2">
        <f t="shared" si="7"/>
        <v>91.111111111111114</v>
      </c>
      <c r="D28" s="2">
        <f t="shared" si="7"/>
        <v>94.304663975840256</v>
      </c>
      <c r="E28" s="50">
        <f t="shared" si="7"/>
        <v>96.504509482741611</v>
      </c>
      <c r="F28" s="2">
        <f t="shared" si="7"/>
        <v>96.87986251289513</v>
      </c>
      <c r="G28" s="2">
        <f t="shared" si="7"/>
        <v>92.790395419809656</v>
      </c>
      <c r="H28" s="2">
        <f t="shared" si="7"/>
        <v>86.402011027887156</v>
      </c>
      <c r="I28" s="2">
        <f t="shared" si="7"/>
        <v>95.965808859240411</v>
      </c>
      <c r="J28" s="50">
        <f t="shared" si="7"/>
        <v>99.055626103837326</v>
      </c>
      <c r="K28" s="2">
        <f t="shared" si="7"/>
        <v>96.606788568690916</v>
      </c>
      <c r="L28" s="50">
        <f t="shared" si="7"/>
        <v>93.393171698931582</v>
      </c>
      <c r="M28" s="50">
        <f t="shared" si="7"/>
        <v>87.530364372469634</v>
      </c>
      <c r="N28" s="50">
        <f t="shared" si="7"/>
        <v>95.079086115992993</v>
      </c>
      <c r="O28" s="2">
        <f t="shared" si="7"/>
        <v>92.682748994854478</v>
      </c>
      <c r="P28" s="2">
        <f t="shared" si="7"/>
        <v>86.838340486409152</v>
      </c>
      <c r="Q28" s="2">
        <f t="shared" si="7"/>
        <v>96.418199419167479</v>
      </c>
      <c r="R28" s="2">
        <f t="shared" si="7"/>
        <v>95.725865880619025</v>
      </c>
      <c r="S28" s="2">
        <f t="shared" si="7"/>
        <v>88.876013904982628</v>
      </c>
      <c r="T28" s="2">
        <f t="shared" si="7"/>
        <v>97.468354430379748</v>
      </c>
      <c r="U28" s="2">
        <f t="shared" si="1"/>
        <v>93.47762078022437</v>
      </c>
      <c r="V28" s="2">
        <f t="shared" si="2"/>
        <v>94.312551554794624</v>
      </c>
    </row>
    <row r="29" spans="1:22" x14ac:dyDescent="0.4">
      <c r="A29" t="s">
        <v>11</v>
      </c>
      <c r="B29" s="2">
        <f t="shared" ref="B29:T29" si="8">100*B14/B$14</f>
        <v>100</v>
      </c>
      <c r="C29" s="2">
        <f t="shared" si="8"/>
        <v>100</v>
      </c>
      <c r="D29" s="2">
        <f t="shared" si="8"/>
        <v>100</v>
      </c>
      <c r="E29" s="50">
        <f t="shared" si="8"/>
        <v>100</v>
      </c>
      <c r="F29" s="2">
        <f t="shared" si="8"/>
        <v>100</v>
      </c>
      <c r="G29" s="2">
        <f t="shared" si="8"/>
        <v>100</v>
      </c>
      <c r="H29" s="2">
        <f t="shared" si="8"/>
        <v>100</v>
      </c>
      <c r="I29" s="2">
        <f t="shared" si="8"/>
        <v>100</v>
      </c>
      <c r="J29" s="50">
        <f t="shared" si="8"/>
        <v>100</v>
      </c>
      <c r="K29" s="2">
        <f t="shared" si="8"/>
        <v>100</v>
      </c>
      <c r="L29" s="50">
        <f t="shared" si="8"/>
        <v>100</v>
      </c>
      <c r="M29" s="50">
        <f t="shared" si="8"/>
        <v>100</v>
      </c>
      <c r="N29" s="50">
        <f t="shared" si="8"/>
        <v>100</v>
      </c>
      <c r="O29" s="2">
        <f t="shared" si="8"/>
        <v>100</v>
      </c>
      <c r="P29" s="2">
        <f t="shared" si="8"/>
        <v>100</v>
      </c>
      <c r="Q29" s="2">
        <f t="shared" si="8"/>
        <v>100</v>
      </c>
      <c r="R29" s="2">
        <f t="shared" si="8"/>
        <v>100</v>
      </c>
      <c r="S29" s="2">
        <f t="shared" si="8"/>
        <v>100</v>
      </c>
      <c r="T29" s="2">
        <f t="shared" si="8"/>
        <v>100</v>
      </c>
      <c r="U29" s="2">
        <f t="shared" si="1"/>
        <v>100</v>
      </c>
      <c r="V29" s="2">
        <f t="shared" si="2"/>
        <v>100</v>
      </c>
    </row>
    <row r="30" spans="1:22" x14ac:dyDescent="0.4">
      <c r="A30" t="s">
        <v>12</v>
      </c>
      <c r="B30" s="2">
        <f t="shared" ref="B30:T30" si="9">100*B15/B$14</f>
        <v>109.78682556992976</v>
      </c>
      <c r="C30" s="2">
        <f t="shared" si="9"/>
        <v>111.11111111111111</v>
      </c>
      <c r="D30" s="2">
        <f t="shared" si="9"/>
        <v>105.62129761738342</v>
      </c>
      <c r="E30" s="50">
        <f t="shared" si="9"/>
        <v>105.895679974739</v>
      </c>
      <c r="F30" s="2">
        <f t="shared" si="9"/>
        <v>103.06391982514131</v>
      </c>
      <c r="G30" s="2">
        <f t="shared" si="9"/>
        <v>105.74086717612509</v>
      </c>
      <c r="H30" s="2">
        <f t="shared" si="9"/>
        <v>113.98299227433533</v>
      </c>
      <c r="I30" s="2">
        <f t="shared" si="9"/>
        <v>105.13462448338854</v>
      </c>
      <c r="J30" s="50">
        <f t="shared" si="9"/>
        <v>102.62327329805544</v>
      </c>
      <c r="K30" s="2">
        <f t="shared" si="9"/>
        <v>109.38123289221963</v>
      </c>
      <c r="L30" s="50">
        <f t="shared" si="9"/>
        <v>105.90116047481212</v>
      </c>
      <c r="M30" s="50">
        <f t="shared" si="9"/>
        <v>117.89473684210526</v>
      </c>
      <c r="N30" s="50">
        <f t="shared" si="9"/>
        <v>105.97539543057997</v>
      </c>
      <c r="O30" s="2">
        <f t="shared" si="9"/>
        <v>108.71091390121451</v>
      </c>
      <c r="P30" s="2">
        <f t="shared" si="9"/>
        <v>112.01716738197425</v>
      </c>
      <c r="Q30" s="2">
        <f t="shared" si="9"/>
        <v>106.77637947725073</v>
      </c>
      <c r="R30" s="2">
        <f t="shared" si="9"/>
        <v>102.5792188651437</v>
      </c>
      <c r="S30" s="2">
        <f t="shared" si="9"/>
        <v>108.92236384704519</v>
      </c>
      <c r="T30" s="2">
        <f t="shared" si="9"/>
        <v>101.9262520638415</v>
      </c>
      <c r="U30" s="2">
        <f t="shared" si="1"/>
        <v>107.52870592138926</v>
      </c>
      <c r="V30" s="2">
        <f t="shared" si="2"/>
        <v>107.65804920405836</v>
      </c>
    </row>
    <row r="31" spans="1:22" x14ac:dyDescent="0.4">
      <c r="A31" t="s">
        <v>13</v>
      </c>
      <c r="B31" s="2">
        <f t="shared" ref="B31:T31" si="10">100*B16/B$14</f>
        <v>117.63567677139959</v>
      </c>
      <c r="C31" s="2">
        <f t="shared" si="10"/>
        <v>124.64646464646465</v>
      </c>
      <c r="D31" s="2">
        <f t="shared" si="10"/>
        <v>109.3934102119747</v>
      </c>
      <c r="E31" s="50">
        <f t="shared" si="10"/>
        <v>113.45963832040681</v>
      </c>
      <c r="F31" s="2">
        <f t="shared" si="10"/>
        <v>105.04012521310617</v>
      </c>
      <c r="G31" s="2">
        <f t="shared" si="10"/>
        <v>111.4819400001645</v>
      </c>
      <c r="H31" s="2">
        <f t="shared" si="10"/>
        <v>130.81664729704133</v>
      </c>
      <c r="I31" s="2">
        <f t="shared" si="10"/>
        <v>110.88025267353288</v>
      </c>
      <c r="J31" s="50">
        <f t="shared" si="10"/>
        <v>106.50574921713861</v>
      </c>
      <c r="K31" s="2">
        <f t="shared" si="10"/>
        <v>126.14770612049352</v>
      </c>
      <c r="L31" s="50">
        <f t="shared" si="10"/>
        <v>111.86658522983774</v>
      </c>
      <c r="M31" s="50">
        <f t="shared" si="10"/>
        <v>134.49392712550608</v>
      </c>
      <c r="N31" s="50">
        <f t="shared" si="10"/>
        <v>112.94669009958993</v>
      </c>
      <c r="O31" s="2">
        <f t="shared" si="10"/>
        <v>117.07289127762846</v>
      </c>
      <c r="P31" s="2">
        <f t="shared" si="10"/>
        <v>118.02575107296137</v>
      </c>
      <c r="Q31" s="2">
        <f t="shared" si="10"/>
        <v>115.00484027105519</v>
      </c>
      <c r="R31" s="2">
        <f t="shared" si="10"/>
        <v>104.56890198968313</v>
      </c>
      <c r="S31" s="2">
        <f t="shared" si="10"/>
        <v>113.09385863267671</v>
      </c>
      <c r="T31" s="2">
        <f t="shared" si="10"/>
        <v>104.95321959273528</v>
      </c>
      <c r="U31" s="2">
        <f t="shared" si="1"/>
        <v>115.1596987243893</v>
      </c>
      <c r="V31" s="2">
        <f t="shared" si="2"/>
        <v>115.85451799849582</v>
      </c>
    </row>
    <row r="32" spans="1:22" x14ac:dyDescent="0.4">
      <c r="A32" t="s">
        <v>14</v>
      </c>
      <c r="B32" s="2">
        <f t="shared" ref="B32:T32" si="11">100*B17/B$14</f>
        <v>126.55033136171164</v>
      </c>
      <c r="C32" s="2">
        <f t="shared" si="11"/>
        <v>136.16161616161617</v>
      </c>
      <c r="D32" s="2">
        <f t="shared" si="11"/>
        <v>114.12713452135023</v>
      </c>
      <c r="E32" s="50">
        <f t="shared" si="11"/>
        <v>118.99416497273259</v>
      </c>
      <c r="F32" s="2">
        <f t="shared" si="11"/>
        <v>107.21383664361095</v>
      </c>
      <c r="G32" s="2">
        <f t="shared" si="11"/>
        <v>115.62080992374575</v>
      </c>
      <c r="H32" s="2">
        <f t="shared" si="11"/>
        <v>160.6318764303231</v>
      </c>
      <c r="I32" s="2">
        <f t="shared" si="11"/>
        <v>117.84851494765735</v>
      </c>
      <c r="J32" s="50">
        <f t="shared" si="11"/>
        <v>109.33898318405916</v>
      </c>
      <c r="K32" s="2">
        <f t="shared" si="11"/>
        <v>149.10180663415662</v>
      </c>
      <c r="L32" s="50">
        <f t="shared" si="11"/>
        <v>121.8087827849625</v>
      </c>
      <c r="M32" s="50">
        <f t="shared" si="11"/>
        <v>161.05263157894737</v>
      </c>
      <c r="N32" s="50">
        <f t="shared" si="11"/>
        <v>125.30755711775045</v>
      </c>
      <c r="O32" s="2">
        <f t="shared" si="11"/>
        <v>129.61689894381601</v>
      </c>
      <c r="P32" s="2">
        <f t="shared" si="11"/>
        <v>124.32045779685264</v>
      </c>
      <c r="Q32" s="2">
        <f t="shared" si="11"/>
        <v>125.75024201355276</v>
      </c>
      <c r="R32" s="2">
        <f t="shared" si="11"/>
        <v>107.59027266028004</v>
      </c>
      <c r="S32" s="2">
        <f t="shared" si="11"/>
        <v>117.38122827346466</v>
      </c>
      <c r="T32" s="2">
        <f t="shared" si="11"/>
        <v>109.13593835993396</v>
      </c>
      <c r="U32" s="2">
        <f t="shared" si="1"/>
        <v>125.13437285844863</v>
      </c>
      <c r="V32" s="2">
        <f t="shared" si="2"/>
        <v>127.30042392769042</v>
      </c>
    </row>
    <row r="33" spans="1:22" x14ac:dyDescent="0.4">
      <c r="A33" t="s">
        <v>15</v>
      </c>
      <c r="B33" s="2">
        <f t="shared" ref="B33:T33" si="12">100*B18/B$14</f>
        <v>136.43411065927157</v>
      </c>
      <c r="C33" s="2">
        <f t="shared" si="12"/>
        <v>142.42424242424244</v>
      </c>
      <c r="D33" s="2">
        <f t="shared" si="12"/>
        <v>118.78696835283407</v>
      </c>
      <c r="E33" s="50">
        <f t="shared" si="12"/>
        <v>123.60640208403227</v>
      </c>
      <c r="F33" s="2">
        <f t="shared" si="12"/>
        <v>108.8934967271245</v>
      </c>
      <c r="G33" s="2">
        <f t="shared" si="12"/>
        <v>119.62621435093405</v>
      </c>
      <c r="H33" s="2">
        <f t="shared" si="12"/>
        <v>189.80176425715356</v>
      </c>
      <c r="I33" s="2">
        <f t="shared" si="12"/>
        <v>125.55013833750591</v>
      </c>
      <c r="J33" s="50">
        <f t="shared" si="12"/>
        <v>110.59807352665433</v>
      </c>
      <c r="K33" s="2">
        <f t="shared" si="12"/>
        <v>163.47305376110054</v>
      </c>
      <c r="L33" s="50">
        <f t="shared" si="12"/>
        <v>130.85305078294428</v>
      </c>
      <c r="M33" s="50">
        <f t="shared" si="12"/>
        <v>203.56275303643724</v>
      </c>
      <c r="N33" s="50">
        <f t="shared" si="12"/>
        <v>135.20796719390745</v>
      </c>
      <c r="O33" s="2">
        <f t="shared" si="12"/>
        <v>154.15703185217592</v>
      </c>
      <c r="P33" s="2">
        <f t="shared" si="12"/>
        <v>130.0429184549356</v>
      </c>
      <c r="Q33" s="2">
        <f t="shared" si="12"/>
        <v>131.36495643756049</v>
      </c>
      <c r="R33" s="2">
        <f t="shared" si="12"/>
        <v>111.05379513633014</v>
      </c>
      <c r="S33" s="2">
        <f t="shared" si="12"/>
        <v>122.0162224797219</v>
      </c>
      <c r="T33" s="2">
        <f t="shared" si="12"/>
        <v>111.40121078701155</v>
      </c>
      <c r="U33" s="2">
        <f t="shared" si="1"/>
        <v>135.20286161273043</v>
      </c>
      <c r="V33" s="2">
        <f t="shared" si="2"/>
        <v>140.76564932479511</v>
      </c>
    </row>
    <row r="34" spans="1:22" x14ac:dyDescent="0.4">
      <c r="A34" t="s">
        <v>27</v>
      </c>
      <c r="B34" s="2">
        <f t="shared" ref="B34:S34" si="13">100*B19/B$14</f>
        <v>145.77439899003093</v>
      </c>
      <c r="C34" s="2">
        <f t="shared" si="13"/>
        <v>147.67676767676767</v>
      </c>
      <c r="D34" s="2">
        <f t="shared" si="13"/>
        <v>124.18629867877317</v>
      </c>
      <c r="E34" s="50">
        <f t="shared" si="13"/>
        <v>126.18920750198997</v>
      </c>
      <c r="F34" s="2">
        <f t="shared" si="13"/>
        <v>111.16613292328407</v>
      </c>
      <c r="G34" s="2">
        <f t="shared" si="13"/>
        <v>122.56348351115022</v>
      </c>
      <c r="H34" s="2">
        <f t="shared" si="13"/>
        <v>217.1444223158563</v>
      </c>
      <c r="I34" s="2">
        <f t="shared" si="13"/>
        <v>133.00736024465215</v>
      </c>
      <c r="J34" s="50">
        <f t="shared" si="13"/>
        <v>111.75240809168207</v>
      </c>
      <c r="K34" s="2">
        <f t="shared" si="13"/>
        <v>171.25748384990499</v>
      </c>
      <c r="L34" s="50">
        <f t="shared" si="13"/>
        <v>138.2296341538979</v>
      </c>
      <c r="M34" s="50">
        <f t="shared" si="13"/>
        <v>237.24696356275305</v>
      </c>
      <c r="N34" s="50">
        <f t="shared" si="13"/>
        <v>137.60984182776804</v>
      </c>
      <c r="O34" s="2">
        <f t="shared" si="13"/>
        <v>192.69628981521987</v>
      </c>
      <c r="P34" s="2">
        <f t="shared" si="13"/>
        <v>137.33905579399141</v>
      </c>
      <c r="Q34" s="2">
        <f t="shared" si="13"/>
        <v>134.75314617618585</v>
      </c>
      <c r="R34" s="2">
        <f t="shared" si="13"/>
        <v>113.78039793662492</v>
      </c>
      <c r="S34" s="2">
        <f t="shared" si="13"/>
        <v>126.65121668597915</v>
      </c>
      <c r="T34" s="28" t="s">
        <v>134</v>
      </c>
      <c r="U34" s="2">
        <f t="shared" si="1"/>
        <v>146.05691720758398</v>
      </c>
      <c r="V34" s="2">
        <f t="shared" si="2"/>
        <v>150.2056110276182</v>
      </c>
    </row>
    <row r="35" spans="1:22" x14ac:dyDescent="0.4">
      <c r="A35" t="s">
        <v>28</v>
      </c>
      <c r="B35" s="2">
        <f t="shared" ref="B35:S35" si="14">100*B20/B$14</f>
        <v>147.97476727667291</v>
      </c>
      <c r="C35" s="2">
        <f t="shared" si="14"/>
        <v>154.14141414141415</v>
      </c>
      <c r="D35" s="2">
        <f t="shared" si="14"/>
        <v>130.17749247226891</v>
      </c>
      <c r="E35" s="50">
        <f t="shared" si="14"/>
        <v>128.03404971943189</v>
      </c>
      <c r="F35" s="2">
        <f t="shared" si="14"/>
        <v>113.03448283758362</v>
      </c>
      <c r="G35" s="2">
        <f t="shared" si="14"/>
        <v>129.23902045785451</v>
      </c>
      <c r="H35" s="2">
        <f t="shared" si="14"/>
        <v>243.31671129360086</v>
      </c>
      <c r="I35" s="2">
        <f t="shared" si="14"/>
        <v>139.11990399408424</v>
      </c>
      <c r="J35" s="50">
        <f t="shared" si="14"/>
        <v>112.50298941326659</v>
      </c>
      <c r="K35" s="2">
        <f t="shared" si="14"/>
        <v>183.63273842068349</v>
      </c>
      <c r="L35" s="50">
        <f t="shared" si="14"/>
        <v>144.06670738508112</v>
      </c>
      <c r="M35" s="50">
        <f t="shared" si="14"/>
        <v>274.25101214574897</v>
      </c>
      <c r="N35" s="50">
        <f t="shared" si="14"/>
        <v>143.11657879320447</v>
      </c>
      <c r="O35" s="2">
        <f t="shared" si="14"/>
        <v>221.86113367914504</v>
      </c>
      <c r="P35" s="2">
        <f t="shared" si="14"/>
        <v>142.48927038626607</v>
      </c>
      <c r="Q35" s="2">
        <f t="shared" si="14"/>
        <v>137.36689254598258</v>
      </c>
      <c r="R35" s="2">
        <f t="shared" si="14"/>
        <v>117.90714812085484</v>
      </c>
      <c r="S35" s="2">
        <f t="shared" si="14"/>
        <v>128.04171494785632</v>
      </c>
      <c r="T35" s="28" t="s">
        <v>134</v>
      </c>
      <c r="U35" s="2">
        <f t="shared" si="1"/>
        <v>155.01522377950005</v>
      </c>
      <c r="V35" s="2">
        <f t="shared" si="2"/>
        <v>160.39426749134662</v>
      </c>
    </row>
    <row r="36" spans="1:22" x14ac:dyDescent="0.4">
      <c r="A36" t="s">
        <v>29</v>
      </c>
      <c r="B36" s="2">
        <f t="shared" ref="B36:S36" si="15">100*B21/B$14</f>
        <v>148.38733633041829</v>
      </c>
      <c r="C36" s="2">
        <f t="shared" si="15"/>
        <v>160.60606060606059</v>
      </c>
      <c r="D36" s="2">
        <f t="shared" si="15"/>
        <v>132.61831906929064</v>
      </c>
      <c r="E36" s="50">
        <f t="shared" si="15"/>
        <v>130.15571036687652</v>
      </c>
      <c r="F36" s="2">
        <f t="shared" si="15"/>
        <v>114.31901633976078</v>
      </c>
      <c r="G36" s="2">
        <f t="shared" si="15"/>
        <v>136.31495389373762</v>
      </c>
      <c r="H36" s="2">
        <f t="shared" si="15"/>
        <v>269.2977785514251</v>
      </c>
      <c r="I36" s="2">
        <f t="shared" si="15"/>
        <v>145.11009033454803</v>
      </c>
      <c r="J36" s="50">
        <f t="shared" si="15"/>
        <v>112.05387568307391</v>
      </c>
      <c r="K36" s="2">
        <f t="shared" si="15"/>
        <v>192.41517573567424</v>
      </c>
      <c r="L36" s="50">
        <f t="shared" si="15"/>
        <v>150.35274539483584</v>
      </c>
      <c r="M36" s="50">
        <f t="shared" si="15"/>
        <v>315.95141700404861</v>
      </c>
      <c r="N36" s="50">
        <f t="shared" si="15"/>
        <v>146.69009958992385</v>
      </c>
      <c r="O36" s="2">
        <f t="shared" si="15"/>
        <v>248.94277440993272</v>
      </c>
      <c r="P36" s="2">
        <f t="shared" si="15"/>
        <v>147.78254649499283</v>
      </c>
      <c r="Q36" s="2">
        <f t="shared" si="15"/>
        <v>141.33591481122943</v>
      </c>
      <c r="R36" s="2">
        <f t="shared" si="15"/>
        <v>121.14959469417835</v>
      </c>
      <c r="S36" s="2">
        <f t="shared" si="15"/>
        <v>133.71958285052145</v>
      </c>
      <c r="T36" s="28" t="s">
        <v>134</v>
      </c>
      <c r="U36" s="2">
        <f t="shared" si="1"/>
        <v>163.73349956447382</v>
      </c>
      <c r="V36" s="2">
        <f t="shared" si="2"/>
        <v>171.04076960775174</v>
      </c>
    </row>
    <row r="37" spans="1:22" x14ac:dyDescent="0.4">
      <c r="B37" s="3" t="s">
        <v>16</v>
      </c>
      <c r="C37" s="3" t="s">
        <v>16</v>
      </c>
      <c r="D37" s="3" t="s">
        <v>16</v>
      </c>
      <c r="E37" s="3" t="s">
        <v>16</v>
      </c>
    </row>
    <row r="38" spans="1:22" x14ac:dyDescent="0.4">
      <c r="A38" s="4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</vt:lpstr>
      <vt:lpstr>Crises_dates</vt:lpstr>
      <vt:lpstr>Figure 13.7</vt:lpstr>
      <vt:lpstr>Public_Debt</vt:lpstr>
      <vt:lpstr>CPI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cp:lastPrinted>2008-02-05T19:44:23Z</cp:lastPrinted>
  <dcterms:created xsi:type="dcterms:W3CDTF">2007-12-18T19:34:45Z</dcterms:created>
  <dcterms:modified xsi:type="dcterms:W3CDTF">2015-11-20T12:56:25Z</dcterms:modified>
</cp:coreProperties>
</file>