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3\"/>
    </mc:Choice>
  </mc:AlternateContent>
  <bookViews>
    <workbookView xWindow="0" yWindow="0" windowWidth="19200" windowHeight="7425" tabRatio="829"/>
  </bookViews>
  <sheets>
    <sheet name="Reference" sheetId="35" r:id="rId1"/>
    <sheet name="Crises_dates" sheetId="26" r:id="rId2"/>
    <sheet name="Figure 13.5" sheetId="23" r:id="rId3"/>
    <sheet name="Current_account_GDP" sheetId="1" r:id="rId4"/>
    <sheet name="CPI" sheetId="27" r:id="rId5"/>
  </sheets>
  <calcPr calcId="152511" concurrentCalc="0"/>
</workbook>
</file>

<file path=xl/calcChain.xml><?xml version="1.0" encoding="utf-8"?>
<calcChain xmlns="http://schemas.openxmlformats.org/spreadsheetml/2006/main">
  <c r="B23" i="27" l="1"/>
  <c r="C23" i="27"/>
  <c r="D23" i="27"/>
  <c r="E23" i="27"/>
  <c r="J23" i="27"/>
  <c r="L23" i="27"/>
  <c r="M23" i="27"/>
  <c r="N23" i="27"/>
  <c r="V23" i="27"/>
  <c r="F23" i="27"/>
  <c r="G23" i="27"/>
  <c r="H23" i="27"/>
  <c r="I23" i="27"/>
  <c r="K23" i="27"/>
  <c r="O23" i="27"/>
  <c r="P23" i="27"/>
  <c r="Q23" i="27"/>
  <c r="R23" i="27"/>
  <c r="S23" i="27"/>
  <c r="T23" i="27"/>
  <c r="U23" i="27"/>
  <c r="B24" i="27"/>
  <c r="C24" i="27"/>
  <c r="D24" i="27"/>
  <c r="E24" i="27"/>
  <c r="F24" i="27"/>
  <c r="G24" i="27"/>
  <c r="H24" i="27"/>
  <c r="I24" i="27"/>
  <c r="J24" i="27"/>
  <c r="K24" i="27"/>
  <c r="L24" i="27"/>
  <c r="M24" i="27"/>
  <c r="N24" i="27"/>
  <c r="O24" i="27"/>
  <c r="P24" i="27"/>
  <c r="Q24" i="27"/>
  <c r="R24" i="27"/>
  <c r="S24" i="27"/>
  <c r="T24" i="27"/>
  <c r="U24" i="27"/>
  <c r="V24" i="27"/>
  <c r="B25" i="27"/>
  <c r="C25" i="27"/>
  <c r="D25" i="27"/>
  <c r="E25" i="27"/>
  <c r="F25" i="27"/>
  <c r="G25" i="27"/>
  <c r="H25" i="27"/>
  <c r="I25" i="27"/>
  <c r="J25" i="27"/>
  <c r="K25" i="27"/>
  <c r="L25" i="27"/>
  <c r="M25" i="27"/>
  <c r="N25" i="27"/>
  <c r="O25" i="27"/>
  <c r="P25" i="27"/>
  <c r="Q25" i="27"/>
  <c r="R25" i="27"/>
  <c r="S25" i="27"/>
  <c r="T25" i="27"/>
  <c r="U25" i="27"/>
  <c r="V25" i="27"/>
  <c r="B26" i="27"/>
  <c r="C26" i="27"/>
  <c r="D26" i="27"/>
  <c r="E26" i="27"/>
  <c r="F26" i="27"/>
  <c r="G26" i="27"/>
  <c r="H26" i="27"/>
  <c r="I26" i="27"/>
  <c r="J26" i="27"/>
  <c r="L26" i="27"/>
  <c r="M26" i="27"/>
  <c r="N26" i="27"/>
  <c r="V26" i="27"/>
  <c r="K26" i="27"/>
  <c r="O26" i="27"/>
  <c r="P26" i="27"/>
  <c r="Q26" i="27"/>
  <c r="R26" i="27"/>
  <c r="S26" i="27"/>
  <c r="T26" i="27"/>
  <c r="B27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B28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B29" i="27"/>
  <c r="C29" i="27"/>
  <c r="D29" i="27"/>
  <c r="E29" i="27"/>
  <c r="F29" i="27"/>
  <c r="G29" i="27"/>
  <c r="H29" i="27"/>
  <c r="I29" i="27"/>
  <c r="J29" i="27"/>
  <c r="L29" i="27"/>
  <c r="M29" i="27"/>
  <c r="N29" i="27"/>
  <c r="V29" i="27"/>
  <c r="K29" i="27"/>
  <c r="O29" i="27"/>
  <c r="P29" i="27"/>
  <c r="Q29" i="27"/>
  <c r="R29" i="27"/>
  <c r="S29" i="27"/>
  <c r="T29" i="27"/>
  <c r="B30" i="27"/>
  <c r="C30" i="27"/>
  <c r="D30" i="27"/>
  <c r="E30" i="27"/>
  <c r="F30" i="27"/>
  <c r="G30" i="27"/>
  <c r="H30" i="27"/>
  <c r="I30" i="27"/>
  <c r="J30" i="27"/>
  <c r="K30" i="27"/>
  <c r="L30" i="27"/>
  <c r="M30" i="27"/>
  <c r="N30" i="27"/>
  <c r="O30" i="27"/>
  <c r="P30" i="27"/>
  <c r="Q30" i="27"/>
  <c r="R30" i="27"/>
  <c r="S30" i="27"/>
  <c r="T30" i="27"/>
  <c r="U30" i="27"/>
  <c r="V30" i="27"/>
  <c r="B31" i="27"/>
  <c r="C31" i="27"/>
  <c r="D31" i="27"/>
  <c r="E31" i="27"/>
  <c r="F31" i="27"/>
  <c r="G31" i="27"/>
  <c r="H31" i="27"/>
  <c r="I31" i="27"/>
  <c r="J31" i="27"/>
  <c r="K31" i="27"/>
  <c r="L31" i="27"/>
  <c r="M31" i="27"/>
  <c r="N31" i="27"/>
  <c r="O31" i="27"/>
  <c r="P31" i="27"/>
  <c r="Q31" i="27"/>
  <c r="R31" i="27"/>
  <c r="S31" i="27"/>
  <c r="T31" i="27"/>
  <c r="U31" i="27"/>
  <c r="V31" i="27"/>
  <c r="B32" i="27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B33" i="27"/>
  <c r="C33" i="27"/>
  <c r="D33" i="27"/>
  <c r="E33" i="27"/>
  <c r="F33" i="27"/>
  <c r="G33" i="27"/>
  <c r="H33" i="27"/>
  <c r="I33" i="27"/>
  <c r="J33" i="27"/>
  <c r="K33" i="27"/>
  <c r="L33" i="27"/>
  <c r="M33" i="27"/>
  <c r="N33" i="27"/>
  <c r="O33" i="27"/>
  <c r="P33" i="27"/>
  <c r="Q33" i="27"/>
  <c r="R33" i="27"/>
  <c r="S33" i="27"/>
  <c r="T33" i="27"/>
  <c r="U33" i="27"/>
  <c r="V33" i="27"/>
  <c r="B34" i="27"/>
  <c r="C34" i="27"/>
  <c r="D34" i="27"/>
  <c r="E34" i="27"/>
  <c r="F34" i="27"/>
  <c r="G34" i="27"/>
  <c r="H34" i="27"/>
  <c r="I34" i="27"/>
  <c r="J34" i="27"/>
  <c r="L34" i="27"/>
  <c r="M34" i="27"/>
  <c r="N34" i="27"/>
  <c r="V34" i="27"/>
  <c r="K34" i="27"/>
  <c r="O34" i="27"/>
  <c r="P34" i="27"/>
  <c r="Q34" i="27"/>
  <c r="R34" i="27"/>
  <c r="S34" i="27"/>
  <c r="B35" i="27"/>
  <c r="C35" i="27"/>
  <c r="D35" i="27"/>
  <c r="E35" i="27"/>
  <c r="F35" i="27"/>
  <c r="G35" i="27"/>
  <c r="H35" i="27"/>
  <c r="I35" i="27"/>
  <c r="J35" i="27"/>
  <c r="K35" i="27"/>
  <c r="L35" i="27"/>
  <c r="M35" i="27"/>
  <c r="N35" i="27"/>
  <c r="O35" i="27"/>
  <c r="P35" i="27"/>
  <c r="Q35" i="27"/>
  <c r="R35" i="27"/>
  <c r="S35" i="27"/>
  <c r="U35" i="27"/>
  <c r="V35" i="27"/>
  <c r="B36" i="27"/>
  <c r="C36" i="27"/>
  <c r="D36" i="27"/>
  <c r="E36" i="27"/>
  <c r="F36" i="27"/>
  <c r="G36" i="27"/>
  <c r="H36" i="27"/>
  <c r="I36" i="27"/>
  <c r="J36" i="27"/>
  <c r="K36" i="27"/>
  <c r="L36" i="27"/>
  <c r="M36" i="27"/>
  <c r="N36" i="27"/>
  <c r="O36" i="27"/>
  <c r="P36" i="27"/>
  <c r="Q36" i="27"/>
  <c r="R36" i="27"/>
  <c r="S36" i="27"/>
  <c r="U36" i="27"/>
  <c r="V36" i="27"/>
  <c r="U7" i="1"/>
  <c r="U8" i="1"/>
  <c r="U9" i="1"/>
  <c r="U10" i="1"/>
  <c r="U11" i="1"/>
  <c r="U12" i="1"/>
  <c r="U13" i="1"/>
  <c r="U14" i="1"/>
  <c r="U15" i="1"/>
  <c r="V15" i="1"/>
  <c r="U16" i="1"/>
  <c r="U17" i="1"/>
  <c r="V17" i="1"/>
  <c r="B19" i="1"/>
  <c r="D19" i="1"/>
  <c r="E19" i="1"/>
  <c r="F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B20" i="1"/>
  <c r="D20" i="1"/>
  <c r="E20" i="1"/>
  <c r="F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B21" i="1"/>
  <c r="C21" i="1"/>
  <c r="D21" i="1"/>
  <c r="E21" i="1"/>
  <c r="F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B22" i="1"/>
  <c r="C22" i="1"/>
  <c r="D22" i="1"/>
  <c r="E22" i="1"/>
  <c r="F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B23" i="1"/>
  <c r="C23" i="1"/>
  <c r="D23" i="1"/>
  <c r="E23" i="1"/>
  <c r="F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B24" i="1"/>
  <c r="C24" i="1"/>
  <c r="D24" i="1"/>
  <c r="E24" i="1"/>
  <c r="F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V12" i="1"/>
  <c r="V16" i="1"/>
  <c r="V14" i="1"/>
  <c r="U20" i="1"/>
  <c r="V11" i="1"/>
  <c r="U22" i="1"/>
  <c r="U24" i="1"/>
  <c r="U23" i="1"/>
  <c r="U21" i="1"/>
  <c r="V13" i="1"/>
  <c r="U19" i="1"/>
  <c r="V10" i="1"/>
  <c r="V9" i="1"/>
  <c r="U34" i="27"/>
  <c r="U26" i="27"/>
  <c r="U29" i="27"/>
</calcChain>
</file>

<file path=xl/comments1.xml><?xml version="1.0" encoding="utf-8"?>
<comments xmlns="http://schemas.openxmlformats.org/spreadsheetml/2006/main">
  <authors>
    <author>Carmen</author>
  </authors>
  <commentList>
    <comment ref="L9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They point to borderline problems in 1990-1993.</t>
        </r>
      </text>
    </comment>
  </commentList>
</comments>
</file>

<file path=xl/sharedStrings.xml><?xml version="1.0" encoding="utf-8"?>
<sst xmlns="http://schemas.openxmlformats.org/spreadsheetml/2006/main" count="308" uniqueCount="149">
  <si>
    <t>Germany</t>
  </si>
  <si>
    <t>Greece</t>
  </si>
  <si>
    <t>Italy</t>
  </si>
  <si>
    <t>Japan</t>
  </si>
  <si>
    <t>Spain</t>
  </si>
  <si>
    <t>t-10</t>
  </si>
  <si>
    <t>t--9</t>
  </si>
  <si>
    <t>t-8</t>
  </si>
  <si>
    <t>t-7</t>
  </si>
  <si>
    <t>t-6</t>
  </si>
  <si>
    <t>t-5</t>
  </si>
  <si>
    <t>t-4</t>
  </si>
  <si>
    <t>t-3</t>
  </si>
  <si>
    <t>t-2</t>
  </si>
  <si>
    <t>t-1</t>
  </si>
  <si>
    <t>T</t>
  </si>
  <si>
    <t xml:space="preserve"> </t>
  </si>
  <si>
    <t>Australia</t>
  </si>
  <si>
    <t>Canada</t>
  </si>
  <si>
    <t>Denmark</t>
  </si>
  <si>
    <t>Finland</t>
  </si>
  <si>
    <t>France</t>
  </si>
  <si>
    <t>Norway</t>
  </si>
  <si>
    <t>New Zealand</t>
  </si>
  <si>
    <t>Sweden</t>
  </si>
  <si>
    <t>UK</t>
  </si>
  <si>
    <t>US</t>
  </si>
  <si>
    <t>t+1</t>
  </si>
  <si>
    <t>t+2</t>
  </si>
  <si>
    <t>t+3</t>
  </si>
  <si>
    <t>t</t>
  </si>
  <si>
    <t>average</t>
  </si>
  <si>
    <t>3-year sum</t>
  </si>
  <si>
    <t>of average</t>
  </si>
  <si>
    <t>"Big 5"</t>
  </si>
  <si>
    <t>Average</t>
  </si>
  <si>
    <t>t–3</t>
  </si>
  <si>
    <t>t–4</t>
  </si>
  <si>
    <t>t–5</t>
  </si>
  <si>
    <t>t–6</t>
  </si>
  <si>
    <t>t–7</t>
  </si>
  <si>
    <t>t–8</t>
  </si>
  <si>
    <t>t–9</t>
  </si>
  <si>
    <t>t–10</t>
  </si>
  <si>
    <r>
      <t>t</t>
    </r>
    <r>
      <rPr>
        <sz val="10"/>
        <rFont val="Arial"/>
        <family val="2"/>
      </rPr>
      <t>–</t>
    </r>
    <r>
      <rPr>
        <sz val="10"/>
        <rFont val="Times New Roman"/>
        <family val="1"/>
      </rPr>
      <t>1</t>
    </r>
  </si>
  <si>
    <r>
      <t>t</t>
    </r>
    <r>
      <rPr>
        <sz val="10"/>
        <rFont val="Arial"/>
        <family val="2"/>
      </rPr>
      <t>–</t>
    </r>
    <r>
      <rPr>
        <sz val="10"/>
        <rFont val="Times New Roman"/>
        <family val="1"/>
      </rPr>
      <t>2</t>
    </r>
  </si>
  <si>
    <t>All</t>
  </si>
  <si>
    <t>severe/systemic crises shaded</t>
  </si>
  <si>
    <t>country</t>
  </si>
  <si>
    <t>Advanced economies, post WWII financial crises (borderline and systemic)</t>
  </si>
  <si>
    <t>t-7 to t-5</t>
  </si>
  <si>
    <t>t-6 to t-4</t>
  </si>
  <si>
    <t>t-5 to t-3</t>
  </si>
  <si>
    <t>t-4 to t-2</t>
  </si>
  <si>
    <t>t-3 to t-1</t>
  </si>
  <si>
    <t>t-2 to t</t>
  </si>
  <si>
    <t>year</t>
  </si>
  <si>
    <t>Crisis type</t>
  </si>
  <si>
    <t>Country</t>
  </si>
  <si>
    <t>Sources:</t>
  </si>
  <si>
    <t>Advanced economies, post WWII banking crises</t>
  </si>
  <si>
    <t>borderline</t>
  </si>
  <si>
    <t>systemic</t>
  </si>
  <si>
    <t>KR: Kaminsky and Reinhart (1996) and (1999)</t>
  </si>
  <si>
    <t>KR</t>
  </si>
  <si>
    <t>CK</t>
  </si>
  <si>
    <t>1991-1994</t>
  </si>
  <si>
    <t>Peak: June 1992</t>
  </si>
  <si>
    <t>Start, March 1987</t>
  </si>
  <si>
    <t>Peak: June 1990</t>
  </si>
  <si>
    <t>1991-present</t>
  </si>
  <si>
    <t>1987-1993</t>
  </si>
  <si>
    <t>1977-1985</t>
  </si>
  <si>
    <t>not in sample</t>
  </si>
  <si>
    <t>Start</t>
  </si>
  <si>
    <t>1989-1992</t>
  </si>
  <si>
    <t>1983-1985</t>
  </si>
  <si>
    <t>1994-1995</t>
  </si>
  <si>
    <t>late 1970s</t>
  </si>
  <si>
    <t>1991-1995</t>
  </si>
  <si>
    <t>1990-1995</t>
  </si>
  <si>
    <t>1987-1990</t>
  </si>
  <si>
    <t>1974-1976</t>
  </si>
  <si>
    <t>1987-1992</t>
  </si>
  <si>
    <t>1984-1991</t>
  </si>
  <si>
    <t>Start: November,1988</t>
  </si>
  <si>
    <t>Peak: October 1991</t>
  </si>
  <si>
    <t>Start: November,1978</t>
  </si>
  <si>
    <t>Peak: January 1983</t>
  </si>
  <si>
    <t>Start: November,1991</t>
  </si>
  <si>
    <t>Peak: September, 1992</t>
  </si>
  <si>
    <t>IMF</t>
  </si>
  <si>
    <t>BEKM</t>
  </si>
  <si>
    <t>none</t>
  </si>
  <si>
    <t>Credit Lyonnais</t>
  </si>
  <si>
    <t>Comments:</t>
  </si>
  <si>
    <t>Johnson Matthey</t>
  </si>
  <si>
    <t>Bank of Credit and Commerce International</t>
  </si>
  <si>
    <t>Barings</t>
  </si>
  <si>
    <t>Savings and Loan institutions</t>
  </si>
  <si>
    <t>Giroinstitutions</t>
  </si>
  <si>
    <t>Fifteen members of the Canadian Deposit Insurance Corporation, including two banks, failed.</t>
  </si>
  <si>
    <t>State-owned banks</t>
  </si>
  <si>
    <t>Start, September 1991</t>
  </si>
  <si>
    <t>Large state-owned bank</t>
  </si>
  <si>
    <t>BEKM: Bordo, Eichengreen, Klingbiel and Martinez-Peria (2001)</t>
  </si>
  <si>
    <t>CK: Caprio and Klingbiel (1996), (2003) and (2005)</t>
  </si>
  <si>
    <r>
      <t xml:space="preserve">Bordo, Michael, Barry Eichengreen, Daniela Klingebiel, and Maria Soledad Martinez-Peria, “Is the Crisis Problem Growing More Severe?” </t>
    </r>
    <r>
      <rPr>
        <i/>
        <sz val="10"/>
        <rFont val="Times New Roman"/>
        <family val="1"/>
      </rPr>
      <t xml:space="preserve">Economic Policy </t>
    </r>
    <r>
      <rPr>
        <sz val="10"/>
        <rFont val="Times New Roman"/>
        <family val="1"/>
      </rPr>
      <t>16 (April 2001): 51–82.</t>
    </r>
  </si>
  <si>
    <t>Caprio, Gerald, Jr. and Klingebiel, Daniela, “Episodes of Systemic and Borderline Financial Crises,” http://go.worldbank.org/5DYGICS7B0 (Dataset 1), January 2003.</t>
  </si>
  <si>
    <r>
      <t xml:space="preserve">Caprio, Gerald, Jr. and Klingebiel, Daniela, “Bank Insolvency: Bad Luck, Bad Policy, or Bad Banking?” in Boris Pleskovic and Joseph Stiglitz (eds.), </t>
    </r>
    <r>
      <rPr>
        <i/>
        <sz val="10"/>
        <rFont val="Times New Roman"/>
        <family val="1"/>
      </rPr>
      <t>Annual World Bank Conference on Development Economics</t>
    </r>
    <r>
      <rPr>
        <sz val="10"/>
        <rFont val="Times New Roman"/>
        <family val="1"/>
      </rPr>
      <t>, Washington, DC: The World Bank, 1996, 79–104.</t>
    </r>
  </si>
  <si>
    <r>
      <t xml:space="preserve">Caprio, Gerard and Daniela Klingebiel, Luc Laeven and Guillermo Noguera, “Banking Crisis Database,” In Patrick Honohan and Luc Laeven (eds.), </t>
    </r>
    <r>
      <rPr>
        <i/>
        <sz val="10"/>
        <rFont val="Times New Roman"/>
        <family val="1"/>
      </rPr>
      <t>Systemic Financial Crises</t>
    </r>
    <r>
      <rPr>
        <sz val="10"/>
        <rFont val="Times New Roman"/>
        <family val="1"/>
      </rPr>
      <t>,  Cambridge:  Cambridge University Press, 2005.</t>
    </r>
  </si>
  <si>
    <t>References</t>
  </si>
  <si>
    <r>
      <t xml:space="preserve">Demirgüç-Kunt, Asli and Enrica Detragiache, “The Determinants of Banking Crises in Developing and Developed Countries,” </t>
    </r>
    <r>
      <rPr>
        <i/>
        <sz val="10"/>
        <rFont val="Times New Roman"/>
        <family val="1"/>
      </rPr>
      <t>IMF Staff Papers</t>
    </r>
    <r>
      <rPr>
        <sz val="10"/>
        <rFont val="Times New Roman"/>
        <family val="1"/>
      </rPr>
      <t xml:space="preserve"> Vol. 45 (1998), 81–109.</t>
    </r>
  </si>
  <si>
    <r>
      <t>Drees, Burkhard, and Ceyla Pazarbasioglu</t>
    </r>
    <r>
      <rPr>
        <i/>
        <sz val="10"/>
        <rFont val="Times New Roman"/>
        <family val="1"/>
      </rPr>
      <t>, The Nordic Banking Crisis: Pitfalls in Financial Liberalization,</t>
    </r>
    <r>
      <rPr>
        <sz val="10"/>
        <rFont val="Times New Roman"/>
        <family val="1"/>
      </rPr>
      <t xml:space="preserve"> IMF Occasional Paper 161, Washington DC: International Monetary Fund, 1998.</t>
    </r>
  </si>
  <si>
    <r>
      <t xml:space="preserve">Kaminsky, Graciela L. and Carmen M. Reinhart, “The Twin Crises: The Causes of Banking and Balance of Payments Problems,” </t>
    </r>
    <r>
      <rPr>
        <i/>
        <sz val="10"/>
        <color indexed="8"/>
        <rFont val="Times New Roman"/>
        <family val="1"/>
      </rPr>
      <t>American Economic Review,</t>
    </r>
    <r>
      <rPr>
        <sz val="10"/>
        <color indexed="8"/>
        <rFont val="Times New Roman"/>
        <family val="1"/>
      </rPr>
      <t xml:space="preserve"> Vol. 89 No. 3, June 1999, 473–500.</t>
    </r>
  </si>
  <si>
    <t xml:space="preserve">Kaminsky, Graciela L. and Carmen M. Reinhart, “The Twin Crises: The Causes of Banking and Balance of Payments Problems,” International Finance Discussion Papers 544, Board of Governors of the Federal Reserve System, March 1996. </t>
  </si>
  <si>
    <r>
      <t xml:space="preserve">Norges Bank, </t>
    </r>
    <r>
      <rPr>
        <i/>
        <sz val="10"/>
        <rFont val="Times New Roman"/>
        <family val="1"/>
      </rPr>
      <t>The Norwegian Banking Crisis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Occasional Paper No 33, Norges Bank, 2006.</t>
    </r>
  </si>
  <si>
    <r>
      <t xml:space="preserve">Rajan, Raghuram, Enrica Detragiache and Giovanni Dell’Ariccia, “The Real Effect of Banking Crises,” </t>
    </r>
    <r>
      <rPr>
        <i/>
        <sz val="10"/>
        <rFont val="Times New Roman"/>
        <family val="1"/>
      </rPr>
      <t>Journal of Financial Intermediation</t>
    </r>
    <r>
      <rPr>
        <sz val="10"/>
        <rFont val="Times New Roman"/>
        <family val="1"/>
      </rPr>
      <t xml:space="preserve"> Vol. 17</t>
    </r>
    <r>
      <rPr>
        <i/>
        <sz val="10"/>
        <rFont val="Times New Roman"/>
        <family val="1"/>
      </rPr>
      <t>,</t>
    </r>
    <r>
      <rPr>
        <sz val="10"/>
        <rFont val="Times New Roman"/>
        <family val="1"/>
      </rPr>
      <t xml:space="preserve"> 2008, 89–112.</t>
    </r>
  </si>
  <si>
    <t>Frydl, Edward J., “The Length and Cost of Banking Crises,” IMF Working Paper WP/99/30, March 1999.</t>
  </si>
  <si>
    <t>DD/RDD</t>
  </si>
  <si>
    <t xml:space="preserve">DD/RDD: Demirgüç-Kunt and Detragiache (1998) and Rajan, Detragiache and  Dell’Ariccia (2004). </t>
  </si>
  <si>
    <t>Gerdrup, Karsten R., “Three Episodes of Financial Fragility in Norway since the 1890s,” BIS Working Paper No. 142, October 2003.</t>
  </si>
  <si>
    <t>Norway: Gerdrup (2003), start 1988; peak 1991 (pg. 1); end 1992 (pg. 21)</t>
  </si>
  <si>
    <t>start</t>
  </si>
  <si>
    <t>end</t>
  </si>
  <si>
    <t>crisis, t</t>
  </si>
  <si>
    <t>n.a.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</si>
  <si>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Global  Financial Data, Shiller (2005) for US.</t>
    </r>
  </si>
  <si>
    <t>current account/GDP--Figure 3</t>
  </si>
  <si>
    <r>
      <t>Source:</t>
    </r>
    <r>
      <rPr>
        <sz val="10"/>
        <rFont val="Times New Roman"/>
        <family val="1"/>
      </rPr>
      <t>International Monetary Fund,</t>
    </r>
    <r>
      <rPr>
        <i/>
        <sz val="10"/>
        <rFont val="Times New Roman"/>
        <family val="1"/>
      </rPr>
      <t xml:space="preserve"> World Economic Outlook,</t>
    </r>
    <r>
      <rPr>
        <sz val="10"/>
        <rFont val="Times New Roman"/>
        <family val="1"/>
      </rPr>
      <t xml:space="preserve"> data spans 1980-2007. As such, there is no coverage of Germany's 1977 borderline episode.</t>
    </r>
  </si>
  <si>
    <t>Reinhart, Carmen M. and Kenneth S. Rogoff</t>
  </si>
  <si>
    <t xml:space="preserve">"Secondary Banking Crisis" was a crash in property prices which led to widespread failures of small ("secondary") lending banks. </t>
  </si>
  <si>
    <t>IMF: International Monetary Fund (1996)--Lindgren, Garcia and Saal</t>
  </si>
  <si>
    <t>1992-</t>
  </si>
  <si>
    <t>1989-1990</t>
  </si>
  <si>
    <t>1990-1993</t>
  </si>
  <si>
    <t>1980-1992</t>
  </si>
  <si>
    <t>The collapse and interventiion of a large bank (Skopbank) in September 1991  ushers in the crisis.</t>
  </si>
  <si>
    <t>In November 1991, the government rescues Nordbanken, the nation's second largest bank.</t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</si>
  <si>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The "Big Five" refers to: Finland, 1991; Japan, 1992; Norway, 1987; Spain, 1977; and Sweden, 1991.</t>
    </r>
  </si>
  <si>
    <t>Three-year sum (not used in final figures)</t>
  </si>
  <si>
    <t>Index, t-4=100</t>
  </si>
  <si>
    <t>Consumer prices--not included in paper as a separate figure</t>
  </si>
  <si>
    <t>13.5 Ratio of current account balance to GDP on the eve of postwar banking crises: Advanced economies</t>
  </si>
  <si>
    <t>Source:</t>
  </si>
  <si>
    <t>This Time is Different: Eight Centuries of Financial Folly</t>
  </si>
  <si>
    <t>(Princeton: Princeton University Press, 2009)</t>
  </si>
  <si>
    <r>
      <t>Source:</t>
    </r>
    <r>
      <rPr>
        <sz val="12"/>
        <rFont val="Times New Roman"/>
        <family val="1"/>
      </rPr>
      <t>International Monetary Fund (various years),</t>
    </r>
    <r>
      <rPr>
        <i/>
        <sz val="12"/>
        <rFont val="Times New Roman"/>
        <family val="1"/>
      </rPr>
      <t xml:space="preserve"> World Economic Outlook, and the authors' calculations.</t>
    </r>
  </si>
  <si>
    <t>page 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</si>
</sst>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9" x14ac:knownFonts="1"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Courier"/>
      <family val="3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Verdana"/>
      <family val="2"/>
    </font>
    <font>
      <sz val="10"/>
      <color rgb="FF000000"/>
      <name val="Times New Roman"/>
    </font>
    <font>
      <sz val="12"/>
      <color rgb="FF33333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" fillId="0" borderId="0">
      <alignment vertical="center"/>
    </xf>
    <xf numFmtId="0" fontId="1" fillId="0" borderId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/>
    <xf numFmtId="0" fontId="1" fillId="0" borderId="0"/>
  </cellStyleXfs>
  <cellXfs count="63">
    <xf numFmtId="0" fontId="0" fillId="0" borderId="0" xfId="0"/>
    <xf numFmtId="172" fontId="0" fillId="0" borderId="0" xfId="1" applyNumberFormat="1" applyFont="1"/>
    <xf numFmtId="0" fontId="2" fillId="0" borderId="0" xfId="1" applyFont="1"/>
    <xf numFmtId="1" fontId="0" fillId="0" borderId="0" xfId="1" applyNumberFormat="1" applyFont="1"/>
    <xf numFmtId="2" fontId="0" fillId="0" borderId="0" xfId="1" applyNumberFormat="1" applyFont="1"/>
    <xf numFmtId="0" fontId="2" fillId="2" borderId="0" xfId="1" applyFont="1" applyFill="1"/>
    <xf numFmtId="0" fontId="2" fillId="0" borderId="0" xfId="0" applyFont="1"/>
    <xf numFmtId="2" fontId="2" fillId="0" borderId="0" xfId="1" applyNumberFormat="1" applyFont="1"/>
    <xf numFmtId="0" fontId="2" fillId="3" borderId="0" xfId="1" applyFont="1" applyFill="1"/>
    <xf numFmtId="0" fontId="0" fillId="3" borderId="0" xfId="0" applyFill="1"/>
    <xf numFmtId="2" fontId="2" fillId="3" borderId="0" xfId="1" applyNumberFormat="1" applyFont="1" applyFill="1"/>
    <xf numFmtId="172" fontId="2" fillId="0" borderId="0" xfId="1" applyNumberFormat="1" applyFont="1"/>
    <xf numFmtId="172" fontId="2" fillId="2" borderId="0" xfId="1" applyNumberFormat="1" applyFont="1" applyFill="1"/>
    <xf numFmtId="172" fontId="2" fillId="0" borderId="0" xfId="0" applyNumberFormat="1" applyFont="1"/>
    <xf numFmtId="1" fontId="2" fillId="0" borderId="0" xfId="1" applyNumberFormat="1" applyFont="1"/>
    <xf numFmtId="0" fontId="0" fillId="4" borderId="0" xfId="0" applyFill="1"/>
    <xf numFmtId="0" fontId="2" fillId="4" borderId="0" xfId="1" applyFont="1" applyFill="1"/>
    <xf numFmtId="0" fontId="2" fillId="4" borderId="0" xfId="0" applyFont="1" applyFill="1"/>
    <xf numFmtId="0" fontId="8" fillId="0" borderId="0" xfId="1" applyFont="1"/>
    <xf numFmtId="1" fontId="2" fillId="2" borderId="0" xfId="1" applyNumberFormat="1" applyFont="1" applyFill="1"/>
    <xf numFmtId="1" fontId="2" fillId="0" borderId="0" xfId="0" applyNumberFormat="1" applyFont="1"/>
    <xf numFmtId="172" fontId="2" fillId="3" borderId="0" xfId="1" applyNumberFormat="1" applyFont="1" applyFill="1"/>
    <xf numFmtId="172" fontId="2" fillId="3" borderId="0" xfId="0" applyNumberFormat="1" applyFont="1" applyFill="1"/>
    <xf numFmtId="2" fontId="9" fillId="3" borderId="0" xfId="9" applyNumberFormat="1" applyFont="1" applyFill="1" applyAlignment="1">
      <alignment horizontal="right"/>
    </xf>
    <xf numFmtId="2" fontId="9" fillId="0" borderId="0" xfId="9" applyNumberFormat="1" applyFont="1" applyFill="1" applyAlignment="1">
      <alignment horizontal="right"/>
    </xf>
    <xf numFmtId="0" fontId="0" fillId="0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2" xfId="0" applyFill="1" applyBorder="1" applyAlignment="1"/>
    <xf numFmtId="0" fontId="2" fillId="4" borderId="2" xfId="0" applyFont="1" applyFill="1" applyBorder="1"/>
    <xf numFmtId="0" fontId="0" fillId="4" borderId="0" xfId="0" applyFill="1" applyAlignment="1">
      <alignment horizontal="left"/>
    </xf>
    <xf numFmtId="17" fontId="0" fillId="4" borderId="0" xfId="0" applyNumberFormat="1" applyFill="1"/>
    <xf numFmtId="0" fontId="2" fillId="4" borderId="0" xfId="0" applyFont="1" applyFill="1" applyAlignment="1">
      <alignment horizontal="left" vertical="center" indent="5"/>
    </xf>
    <xf numFmtId="0" fontId="2" fillId="4" borderId="0" xfId="0" applyFont="1" applyFill="1" applyAlignment="1">
      <alignment horizontal="left" vertical="center" indent="10"/>
    </xf>
    <xf numFmtId="0" fontId="0" fillId="4" borderId="0" xfId="0" applyFill="1" applyAlignment="1" applyProtection="1">
      <alignment horizontal="left" vertical="center" indent="5"/>
    </xf>
    <xf numFmtId="0" fontId="5" fillId="4" borderId="0" xfId="0" applyFont="1" applyFill="1" applyAlignment="1">
      <alignment horizontal="left" vertical="center" indent="5"/>
    </xf>
    <xf numFmtId="0" fontId="2" fillId="4" borderId="0" xfId="0" applyFont="1" applyFill="1" applyAlignment="1">
      <alignment vertical="center"/>
    </xf>
    <xf numFmtId="0" fontId="17" fillId="4" borderId="0" xfId="0" applyFont="1" applyFill="1" applyAlignment="1">
      <alignment horizontal="left" vertical="center" indent="5"/>
    </xf>
    <xf numFmtId="0" fontId="2" fillId="0" borderId="0" xfId="0" applyFont="1" applyAlignment="1" applyProtection="1"/>
    <xf numFmtId="0" fontId="2" fillId="4" borderId="0" xfId="0" applyFont="1" applyFill="1" applyAlignment="1">
      <alignment horizontal="left"/>
    </xf>
    <xf numFmtId="0" fontId="0" fillId="4" borderId="1" xfId="0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14" fillId="4" borderId="0" xfId="0" applyFont="1" applyFill="1"/>
    <xf numFmtId="1" fontId="15" fillId="3" borderId="0" xfId="1" applyNumberFormat="1" applyFont="1" applyFill="1"/>
    <xf numFmtId="0" fontId="2" fillId="4" borderId="0" xfId="8" applyFill="1" applyAlignment="1"/>
    <xf numFmtId="0" fontId="2" fillId="0" borderId="0" xfId="8" applyAlignment="1"/>
    <xf numFmtId="0" fontId="2" fillId="0" borderId="0" xfId="8"/>
    <xf numFmtId="0" fontId="5" fillId="5" borderId="3" xfId="8" applyFont="1" applyFill="1" applyBorder="1" applyAlignment="1"/>
    <xf numFmtId="0" fontId="5" fillId="5" borderId="1" xfId="8" applyFont="1" applyFill="1" applyBorder="1" applyAlignment="1"/>
    <xf numFmtId="0" fontId="5" fillId="5" borderId="4" xfId="8" applyFont="1" applyFill="1" applyBorder="1" applyAlignment="1"/>
    <xf numFmtId="0" fontId="5" fillId="5" borderId="5" xfId="8" applyFont="1" applyFill="1" applyBorder="1" applyAlignment="1"/>
    <xf numFmtId="0" fontId="5" fillId="5" borderId="0" xfId="8" applyFont="1" applyFill="1" applyBorder="1" applyAlignment="1"/>
    <xf numFmtId="0" fontId="5" fillId="5" borderId="6" xfId="8" applyFont="1" applyFill="1" applyBorder="1" applyAlignment="1"/>
    <xf numFmtId="0" fontId="6" fillId="5" borderId="5" xfId="8" applyFont="1" applyFill="1" applyBorder="1" applyAlignment="1"/>
    <xf numFmtId="0" fontId="5" fillId="5" borderId="7" xfId="8" applyFont="1" applyFill="1" applyBorder="1" applyAlignment="1"/>
    <xf numFmtId="0" fontId="5" fillId="5" borderId="2" xfId="8" applyFont="1" applyFill="1" applyBorder="1" applyAlignment="1"/>
    <xf numFmtId="0" fontId="5" fillId="5" borderId="8" xfId="8" applyFont="1" applyFill="1" applyBorder="1" applyAlignment="1"/>
    <xf numFmtId="0" fontId="18" fillId="4" borderId="0" xfId="8" applyFont="1" applyFill="1" applyAlignment="1">
      <alignment vertical="center"/>
    </xf>
    <xf numFmtId="0" fontId="5" fillId="4" borderId="0" xfId="8" applyFont="1" applyFill="1" applyAlignment="1"/>
    <xf numFmtId="0" fontId="6" fillId="0" borderId="0" xfId="1" applyFont="1"/>
    <xf numFmtId="0" fontId="5" fillId="4" borderId="0" xfId="0" applyFont="1" applyFill="1"/>
  </cellXfs>
  <cellStyles count="10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  <cellStyle name="Normal_HMSsheets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12603931501569"/>
          <c:y val="9.0350090854027842E-2"/>
          <c:w val="0.8767702769671275"/>
          <c:h val="0.8588857662023016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Current_account_GDP!$A$13:$A$17</c:f>
              <c:strCache>
                <c:ptCount val="5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</c:strCache>
            </c:strRef>
          </c:cat>
          <c:val>
            <c:numRef>
              <c:f>Current_account_GDP!$T$13:$T$17</c:f>
              <c:numCache>
                <c:formatCode>0.0</c:formatCode>
                <c:ptCount val="5"/>
                <c:pt idx="0">
                  <c:v>-4.8</c:v>
                </c:pt>
                <c:pt idx="1">
                  <c:v>-5.5</c:v>
                </c:pt>
                <c:pt idx="2">
                  <c:v>-6.1</c:v>
                </c:pt>
                <c:pt idx="3">
                  <c:v>-6.2</c:v>
                </c:pt>
                <c:pt idx="4">
                  <c:v>-5.7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8400"/>
        <c:axId val="6376832"/>
      </c:barChart>
      <c:lineChart>
        <c:grouping val="standard"/>
        <c:varyColors val="0"/>
        <c:ser>
          <c:idx val="0"/>
          <c:order val="1"/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Current_account_GDP!$A$13:$A$17</c:f>
              <c:strCache>
                <c:ptCount val="5"/>
                <c:pt idx="0">
                  <c:v>t–4</c:v>
                </c:pt>
                <c:pt idx="1">
                  <c:v>t–3</c:v>
                </c:pt>
                <c:pt idx="2">
                  <c:v>t–2</c:v>
                </c:pt>
                <c:pt idx="3">
                  <c:v>t–1</c:v>
                </c:pt>
                <c:pt idx="4">
                  <c:v>t</c:v>
                </c:pt>
              </c:strCache>
            </c:strRef>
          </c:cat>
          <c:val>
            <c:numRef>
              <c:f>Current_account_GDP!$U$13:$U$17</c:f>
              <c:numCache>
                <c:formatCode>0.0</c:formatCode>
                <c:ptCount val="5"/>
                <c:pt idx="0">
                  <c:v>-0.89284407054613879</c:v>
                </c:pt>
                <c:pt idx="1">
                  <c:v>-1.6771082413083738</c:v>
                </c:pt>
                <c:pt idx="2">
                  <c:v>-2.336496884681694</c:v>
                </c:pt>
                <c:pt idx="3">
                  <c:v>-2.8463538644424426</c:v>
                </c:pt>
                <c:pt idx="4">
                  <c:v>-2.5176277701292364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7224"/>
        <c:axId val="6378792"/>
      </c:lineChart>
      <c:catAx>
        <c:axId val="6378400"/>
        <c:scaling>
          <c:orientation val="minMax"/>
        </c:scaling>
        <c:delete val="0"/>
        <c:axPos val="t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376832"/>
        <c:crosses val="max"/>
        <c:auto val="0"/>
        <c:lblAlgn val="ctr"/>
        <c:lblOffset val="100"/>
        <c:tickLblSkip val="1"/>
        <c:tickMarkSkip val="1"/>
        <c:noMultiLvlLbl val="0"/>
      </c:catAx>
      <c:valAx>
        <c:axId val="6376832"/>
        <c:scaling>
          <c:orientation val="minMax"/>
          <c:min val="-8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of GDP</a:t>
                </a:r>
              </a:p>
            </c:rich>
          </c:tx>
          <c:layout>
            <c:manualLayout>
              <c:xMode val="edge"/>
              <c:yMode val="edge"/>
              <c:x val="2.3859552520969846E-2"/>
              <c:y val="0.3802243523907337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378400"/>
        <c:crosses val="autoZero"/>
        <c:crossBetween val="between"/>
      </c:valAx>
      <c:catAx>
        <c:axId val="6377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78792"/>
        <c:crosses val="autoZero"/>
        <c:auto val="0"/>
        <c:lblAlgn val="ctr"/>
        <c:lblOffset val="100"/>
        <c:noMultiLvlLbl val="0"/>
      </c:catAx>
      <c:valAx>
        <c:axId val="6378792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6377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 horizontalDpi="-3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Current Acount Balance/GDP on the Eve of  Banking Crises</a:t>
            </a:r>
          </a:p>
        </c:rich>
      </c:tx>
      <c:layout>
        <c:manualLayout>
          <c:xMode val="edge"/>
          <c:yMode val="edge"/>
          <c:x val="0.18379359796520281"/>
          <c:y val="2.9476441231009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24036240827234E-2"/>
          <c:y val="0.11397450388505831"/>
          <c:w val="0.8561327828073908"/>
          <c:h val="0.770310440050738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DD0806"/>
              </a:solidFill>
              <a:prstDash val="lgDash"/>
            </a:ln>
          </c:spPr>
          <c:marker>
            <c:symbol val="none"/>
          </c:marker>
          <c:cat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Current_account_GDP!$U$7:$U$17</c:f>
              <c:numCache>
                <c:formatCode>0.0</c:formatCode>
                <c:ptCount val="11"/>
                <c:pt idx="0">
                  <c:v>-0.11326694414156369</c:v>
                </c:pt>
                <c:pt idx="1">
                  <c:v>-1.417626053810169</c:v>
                </c:pt>
                <c:pt idx="2">
                  <c:v>-1.5639990613752437</c:v>
                </c:pt>
                <c:pt idx="3">
                  <c:v>-1.291703965461352</c:v>
                </c:pt>
                <c:pt idx="4">
                  <c:v>-1.5606949078093146</c:v>
                </c:pt>
                <c:pt idx="5">
                  <c:v>-1.7185892901778601</c:v>
                </c:pt>
                <c:pt idx="6">
                  <c:v>-0.89284407054613879</c:v>
                </c:pt>
                <c:pt idx="7">
                  <c:v>-1.6771082413083738</c:v>
                </c:pt>
                <c:pt idx="8">
                  <c:v>-2.336496884681694</c:v>
                </c:pt>
                <c:pt idx="9">
                  <c:v>-2.8463538644424426</c:v>
                </c:pt>
                <c:pt idx="10">
                  <c:v>-2.5176277701292364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0090"/>
              </a:solidFill>
              <a:prstDash val="solid"/>
            </a:ln>
          </c:spPr>
          <c:marker>
            <c:symbol val="none"/>
          </c:marker>
          <c:cat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Current_account_GDP!$T$7:$T$17</c:f>
              <c:numCache>
                <c:formatCode>0.0</c:formatCode>
                <c:ptCount val="11"/>
                <c:pt idx="0">
                  <c:v>-1.7</c:v>
                </c:pt>
                <c:pt idx="1">
                  <c:v>-2.4</c:v>
                </c:pt>
                <c:pt idx="2">
                  <c:v>-3.2</c:v>
                </c:pt>
                <c:pt idx="3">
                  <c:v>-4.3</c:v>
                </c:pt>
                <c:pt idx="4">
                  <c:v>-3.8</c:v>
                </c:pt>
                <c:pt idx="5">
                  <c:v>-4.4000000000000004</c:v>
                </c:pt>
                <c:pt idx="6">
                  <c:v>-4.8</c:v>
                </c:pt>
                <c:pt idx="7">
                  <c:v>-5.5</c:v>
                </c:pt>
                <c:pt idx="8">
                  <c:v>-6.1</c:v>
                </c:pt>
                <c:pt idx="9">
                  <c:v>-6.2</c:v>
                </c:pt>
                <c:pt idx="10">
                  <c:v>-5.7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264"/>
        <c:axId val="6381536"/>
      </c:lineChart>
      <c:catAx>
        <c:axId val="637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381536"/>
        <c:crossesAt val="-7"/>
        <c:auto val="1"/>
        <c:lblAlgn val="ctr"/>
        <c:lblOffset val="100"/>
        <c:tickLblSkip val="1"/>
        <c:tickMarkSkip val="1"/>
        <c:noMultiLvlLbl val="0"/>
      </c:catAx>
      <c:valAx>
        <c:axId val="63815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7.8543532573892173E-3"/>
              <c:y val="0.4500028062529919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3752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466725</xdr:colOff>
      <xdr:row>30</xdr:row>
      <xdr:rowOff>9525</xdr:rowOff>
    </xdr:to>
    <xdr:graphicFrame macro="">
      <xdr:nvGraphicFramePr>
        <xdr:cNvPr id="431201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0.69776</cdr:x>
      <cdr:y>0.85415</cdr:y>
    </cdr:from>
    <cdr:to>
      <cdr:x>0.97997</cdr:x>
      <cdr:y>0.96042</cdr:y>
    </cdr:to>
    <cdr:sp macro="" textlink="">
      <cdr:nvSpPr>
        <cdr:cNvPr id="2519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52113" y="4011528"/>
          <a:ext cx="1681010" cy="486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for banking crises in</a:t>
          </a: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advanced economies</a:t>
          </a:r>
        </a:p>
      </cdr:txBody>
    </cdr:sp>
  </cdr:relSizeAnchor>
  <cdr:relSizeAnchor xmlns:cdr="http://schemas.openxmlformats.org/drawingml/2006/chartDrawing">
    <cdr:from>
      <cdr:x>0.31839</cdr:x>
      <cdr:y>0.86119</cdr:y>
    </cdr:from>
    <cdr:to>
      <cdr:x>0.46137</cdr:x>
      <cdr:y>0.9307</cdr:y>
    </cdr:to>
    <cdr:sp macro="" textlink="">
      <cdr:nvSpPr>
        <cdr:cNvPr id="2519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8335" y="3549536"/>
          <a:ext cx="1050965" cy="2858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United States</a:t>
          </a:r>
        </a:p>
      </cdr:txBody>
    </cdr:sp>
  </cdr:relSizeAnchor>
  <cdr:relSizeAnchor xmlns:cdr="http://schemas.openxmlformats.org/drawingml/2006/chartDrawing">
    <cdr:from>
      <cdr:x>0.39661</cdr:x>
      <cdr:y>0.30951</cdr:y>
    </cdr:from>
    <cdr:to>
      <cdr:x>0.71917</cdr:x>
      <cdr:y>0.37686</cdr:y>
    </cdr:to>
    <cdr:sp macro="" textlink="">
      <cdr:nvSpPr>
        <cdr:cNvPr id="25190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1089" y="1506580"/>
          <a:ext cx="1917173" cy="31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0.37293</cdr:x>
      <cdr:y>0.68688</cdr:y>
    </cdr:from>
    <cdr:to>
      <cdr:x>0.37492</cdr:x>
      <cdr:y>0.85045</cdr:y>
    </cdr:to>
    <cdr:sp macro="" textlink="">
      <cdr:nvSpPr>
        <cdr:cNvPr id="25190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641599" y="2832099"/>
          <a:ext cx="12700" cy="6730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0.80216</cdr:x>
      <cdr:y>0.48923</cdr:y>
    </cdr:from>
    <cdr:to>
      <cdr:x>0.81782</cdr:x>
      <cdr:y>0.85488</cdr:y>
    </cdr:to>
    <cdr:sp macro="" textlink="">
      <cdr:nvSpPr>
        <cdr:cNvPr id="251909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5816599" y="2019300"/>
          <a:ext cx="117234" cy="150418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28</xdr:row>
      <xdr:rowOff>0</xdr:rowOff>
    </xdr:from>
    <xdr:to>
      <xdr:col>29</xdr:col>
      <xdr:colOff>581025</xdr:colOff>
      <xdr:row>56</xdr:row>
      <xdr:rowOff>9525</xdr:rowOff>
    </xdr:to>
    <xdr:graphicFrame macro="">
      <xdr:nvGraphicFramePr>
        <xdr:cNvPr id="1201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0.66829</cdr:x>
      <cdr:y>0.58381</cdr:y>
    </cdr:from>
    <cdr:to>
      <cdr:x>0.94689</cdr:x>
      <cdr:y>0.68184</cdr:y>
    </cdr:to>
    <cdr:sp macro="" textlink="">
      <cdr:nvSpPr>
        <cdr:cNvPr id="1136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7512" y="2784475"/>
          <a:ext cx="1686839" cy="4857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Average for banking crises in</a:t>
          </a:r>
        </a:p>
        <a:p xmlns:a="http://schemas.openxmlformats.org/drawingml/2006/main">
          <a:pPr algn="ctr" rtl="0">
            <a:defRPr sz="1000"/>
          </a:pPr>
          <a:r>
            <a:rPr 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advanced economies</a:t>
          </a:r>
        </a:p>
      </cdr:txBody>
    </cdr:sp>
  </cdr:relSizeAnchor>
  <cdr:relSizeAnchor xmlns:cdr="http://schemas.openxmlformats.org/drawingml/2006/chartDrawing">
    <cdr:from>
      <cdr:x>0.48051</cdr:x>
      <cdr:y>0.71469</cdr:y>
    </cdr:from>
    <cdr:to>
      <cdr:x>0.60996</cdr:x>
      <cdr:y>0.75366</cdr:y>
    </cdr:to>
    <cdr:sp macro="" textlink="">
      <cdr:nvSpPr>
        <cdr:cNvPr id="1136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5475" y="3438128"/>
          <a:ext cx="783603" cy="194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US</a:t>
          </a:r>
        </a:p>
      </cdr:txBody>
    </cdr:sp>
  </cdr:relSizeAnchor>
  <cdr:relSizeAnchor xmlns:cdr="http://schemas.openxmlformats.org/drawingml/2006/chartDrawing">
    <cdr:from>
      <cdr:x>0.11256</cdr:x>
      <cdr:y>0.74214</cdr:y>
    </cdr:from>
    <cdr:to>
      <cdr:x>0.25334</cdr:x>
      <cdr:y>0.78137</cdr:y>
    </cdr:to>
    <cdr:sp macro="" textlink="">
      <cdr:nvSpPr>
        <cdr:cNvPr id="11366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4301" y="3572669"/>
          <a:ext cx="850897" cy="1976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0.38525</cdr:x>
      <cdr:y>0.31296</cdr:y>
    </cdr:from>
    <cdr:to>
      <cdr:x>0.69757</cdr:x>
      <cdr:y>0.37791</cdr:y>
    </cdr:to>
    <cdr:sp macro="" textlink="">
      <cdr:nvSpPr>
        <cdr:cNvPr id="11366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5250" y="1425972"/>
          <a:ext cx="1894703" cy="325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2"/>
  <sheetViews>
    <sheetView tabSelected="1" workbookViewId="0">
      <selection activeCell="C10" sqref="C10"/>
    </sheetView>
  </sheetViews>
  <sheetFormatPr defaultColWidth="8.85546875" defaultRowHeight="13.15" x14ac:dyDescent="0.4"/>
  <cols>
    <col min="1" max="16384" width="8.85546875" style="48"/>
  </cols>
  <sheetData>
    <row r="1" spans="1:59" ht="13.5" thickBot="1" x14ac:dyDescent="0.4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</row>
    <row r="2" spans="1:59" ht="15.75" thickTop="1" x14ac:dyDescent="0.45">
      <c r="A2" s="46"/>
      <c r="B2" s="49" t="s">
        <v>144</v>
      </c>
      <c r="C2" s="50"/>
      <c r="D2" s="50"/>
      <c r="E2" s="50"/>
      <c r="F2" s="50"/>
      <c r="G2" s="50"/>
      <c r="H2" s="51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</row>
    <row r="3" spans="1:59" ht="15.4" x14ac:dyDescent="0.45">
      <c r="A3" s="46"/>
      <c r="B3" s="52" t="s">
        <v>130</v>
      </c>
      <c r="C3" s="53"/>
      <c r="D3" s="53"/>
      <c r="E3" s="53"/>
      <c r="F3" s="53"/>
      <c r="G3" s="53"/>
      <c r="H3" s="54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</row>
    <row r="4" spans="1:59" ht="15.4" x14ac:dyDescent="0.45">
      <c r="A4" s="46"/>
      <c r="B4" s="55" t="s">
        <v>145</v>
      </c>
      <c r="C4" s="53"/>
      <c r="D4" s="53"/>
      <c r="E4" s="53"/>
      <c r="F4" s="53"/>
      <c r="G4" s="53"/>
      <c r="H4" s="54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</row>
    <row r="5" spans="1:59" ht="15.4" x14ac:dyDescent="0.45">
      <c r="A5" s="46"/>
      <c r="B5" s="52" t="s">
        <v>146</v>
      </c>
      <c r="C5" s="53"/>
      <c r="D5" s="53"/>
      <c r="E5" s="53"/>
      <c r="F5" s="53"/>
      <c r="G5" s="53"/>
      <c r="H5" s="54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</row>
    <row r="6" spans="1:59" ht="15.75" thickBot="1" x14ac:dyDescent="0.5">
      <c r="A6" s="46"/>
      <c r="B6" s="56"/>
      <c r="C6" s="57"/>
      <c r="D6" s="57"/>
      <c r="E6" s="57"/>
      <c r="F6" s="57"/>
      <c r="G6" s="57"/>
      <c r="H6" s="58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</row>
    <row r="7" spans="1:59" ht="13.5" thickTop="1" x14ac:dyDescent="0.4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</row>
    <row r="8" spans="1:59" x14ac:dyDescent="0.4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</row>
    <row r="9" spans="1:59" ht="15.4" x14ac:dyDescent="0.45">
      <c r="A9" s="46"/>
      <c r="B9" s="59" t="s">
        <v>143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60" t="s">
        <v>148</v>
      </c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</row>
    <row r="10" spans="1:59" x14ac:dyDescent="0.4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</row>
    <row r="11" spans="1:59" x14ac:dyDescent="0.4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</row>
    <row r="12" spans="1:59" x14ac:dyDescent="0.4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</row>
    <row r="13" spans="1:59" x14ac:dyDescent="0.4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</row>
    <row r="14" spans="1:59" x14ac:dyDescent="0.4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</row>
    <row r="15" spans="1:59" x14ac:dyDescent="0.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</row>
    <row r="16" spans="1:59" x14ac:dyDescent="0.4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</row>
    <row r="17" spans="1:59" x14ac:dyDescent="0.4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</row>
    <row r="18" spans="1:59" x14ac:dyDescent="0.4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</row>
    <row r="19" spans="1:59" x14ac:dyDescent="0.4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</row>
    <row r="20" spans="1:59" x14ac:dyDescent="0.4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</row>
    <row r="21" spans="1:59" x14ac:dyDescent="0.4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</row>
    <row r="22" spans="1:59" x14ac:dyDescent="0.4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</row>
    <row r="23" spans="1:59" x14ac:dyDescent="0.4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</row>
    <row r="24" spans="1:59" x14ac:dyDescent="0.4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</row>
    <row r="25" spans="1:59" x14ac:dyDescent="0.4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</row>
    <row r="26" spans="1:59" x14ac:dyDescent="0.4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</row>
    <row r="27" spans="1:59" x14ac:dyDescent="0.4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</row>
    <row r="28" spans="1:59" x14ac:dyDescent="0.4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</row>
    <row r="29" spans="1:59" x14ac:dyDescent="0.4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</row>
    <row r="30" spans="1:59" x14ac:dyDescent="0.4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</row>
    <row r="31" spans="1:59" x14ac:dyDescent="0.4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</row>
    <row r="32" spans="1:59" x14ac:dyDescent="0.4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</row>
    <row r="33" spans="1:59" x14ac:dyDescent="0.4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</row>
    <row r="34" spans="1:59" x14ac:dyDescent="0.4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</row>
    <row r="35" spans="1:59" x14ac:dyDescent="0.4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</row>
    <row r="36" spans="1:59" x14ac:dyDescent="0.4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</row>
    <row r="37" spans="1:59" x14ac:dyDescent="0.4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</row>
    <row r="38" spans="1:59" x14ac:dyDescent="0.4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</row>
    <row r="39" spans="1:59" x14ac:dyDescent="0.4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</row>
    <row r="40" spans="1:59" x14ac:dyDescent="0.4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</row>
    <row r="41" spans="1:59" x14ac:dyDescent="0.4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</row>
    <row r="42" spans="1:59" x14ac:dyDescent="0.4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</row>
    <row r="43" spans="1:59" x14ac:dyDescent="0.4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</row>
    <row r="44" spans="1:59" x14ac:dyDescent="0.4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</row>
    <row r="45" spans="1:59" x14ac:dyDescent="0.4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</row>
    <row r="46" spans="1:59" x14ac:dyDescent="0.4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</row>
    <row r="47" spans="1:59" x14ac:dyDescent="0.4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</row>
    <row r="48" spans="1:59" x14ac:dyDescent="0.4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</row>
    <row r="49" spans="1:59" x14ac:dyDescent="0.4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</row>
    <row r="50" spans="1:59" x14ac:dyDescent="0.4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</row>
    <row r="51" spans="1:59" x14ac:dyDescent="0.4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</row>
    <row r="52" spans="1:59" x14ac:dyDescent="0.4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</row>
    <row r="53" spans="1:59" x14ac:dyDescent="0.4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</row>
    <row r="54" spans="1:59" x14ac:dyDescent="0.4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</row>
    <row r="55" spans="1:59" x14ac:dyDescent="0.4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</row>
    <row r="56" spans="1:59" x14ac:dyDescent="0.4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</row>
    <row r="57" spans="1:59" x14ac:dyDescent="0.4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</row>
    <row r="58" spans="1:59" x14ac:dyDescent="0.4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</row>
    <row r="59" spans="1:59" x14ac:dyDescent="0.4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</row>
    <row r="60" spans="1:59" x14ac:dyDescent="0.4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</row>
    <row r="61" spans="1:59" x14ac:dyDescent="0.4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</row>
    <row r="62" spans="1:59" x14ac:dyDescent="0.4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</row>
    <row r="63" spans="1:59" x14ac:dyDescent="0.4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</row>
    <row r="64" spans="1:59" x14ac:dyDescent="0.4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</row>
    <row r="65" spans="1:59" x14ac:dyDescent="0.4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</row>
    <row r="66" spans="1:59" x14ac:dyDescent="0.4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</row>
    <row r="67" spans="1:59" x14ac:dyDescent="0.4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</row>
    <row r="68" spans="1:59" x14ac:dyDescent="0.4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</row>
    <row r="69" spans="1:59" x14ac:dyDescent="0.4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</row>
    <row r="70" spans="1:59" x14ac:dyDescent="0.4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</row>
    <row r="71" spans="1:59" x14ac:dyDescent="0.4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</row>
    <row r="72" spans="1:59" x14ac:dyDescent="0.4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</row>
    <row r="73" spans="1:59" x14ac:dyDescent="0.4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</row>
    <row r="74" spans="1:59" x14ac:dyDescent="0.4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</row>
    <row r="75" spans="1:59" x14ac:dyDescent="0.4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</row>
    <row r="76" spans="1:59" x14ac:dyDescent="0.4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</row>
    <row r="77" spans="1:59" x14ac:dyDescent="0.4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</row>
    <row r="78" spans="1:59" x14ac:dyDescent="0.4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</row>
    <row r="79" spans="1:59" x14ac:dyDescent="0.4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</row>
    <row r="80" spans="1:59" x14ac:dyDescent="0.4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</row>
    <row r="81" spans="1:59" x14ac:dyDescent="0.4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</row>
    <row r="82" spans="1:59" x14ac:dyDescent="0.4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</row>
    <row r="83" spans="1:59" x14ac:dyDescent="0.4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</row>
    <row r="84" spans="1:59" x14ac:dyDescent="0.4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</row>
    <row r="85" spans="1:59" x14ac:dyDescent="0.4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</row>
    <row r="86" spans="1:59" x14ac:dyDescent="0.4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</row>
    <row r="87" spans="1:59" x14ac:dyDescent="0.4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</row>
    <row r="88" spans="1:59" x14ac:dyDescent="0.4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</row>
    <row r="89" spans="1:59" x14ac:dyDescent="0.4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</row>
    <row r="90" spans="1:59" x14ac:dyDescent="0.4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</row>
    <row r="91" spans="1:59" x14ac:dyDescent="0.4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</row>
    <row r="92" spans="1:59" x14ac:dyDescent="0.4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</row>
    <row r="93" spans="1:59" x14ac:dyDescent="0.4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</row>
    <row r="94" spans="1:59" x14ac:dyDescent="0.4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</row>
    <row r="95" spans="1:59" x14ac:dyDescent="0.4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</row>
    <row r="96" spans="1:59" x14ac:dyDescent="0.4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</row>
    <row r="97" spans="1:59" x14ac:dyDescent="0.4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</row>
    <row r="98" spans="1:59" x14ac:dyDescent="0.4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</row>
    <row r="99" spans="1:59" x14ac:dyDescent="0.4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</row>
    <row r="100" spans="1:59" x14ac:dyDescent="0.4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</row>
    <row r="101" spans="1:59" x14ac:dyDescent="0.4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</row>
    <row r="102" spans="1:59" x14ac:dyDescent="0.4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</row>
    <row r="103" spans="1:59" x14ac:dyDescent="0.4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</row>
    <row r="104" spans="1:59" x14ac:dyDescent="0.4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</row>
    <row r="105" spans="1:59" x14ac:dyDescent="0.4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</row>
    <row r="106" spans="1:59" x14ac:dyDescent="0.4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</row>
    <row r="107" spans="1:59" x14ac:dyDescent="0.4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</row>
    <row r="108" spans="1:59" x14ac:dyDescent="0.4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</row>
    <row r="109" spans="1:59" x14ac:dyDescent="0.4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</row>
    <row r="110" spans="1:59" x14ac:dyDescent="0.4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</row>
    <row r="111" spans="1:59" x14ac:dyDescent="0.4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</row>
    <row r="112" spans="1:59" x14ac:dyDescent="0.4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</row>
    <row r="113" spans="1:59" x14ac:dyDescent="0.4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</row>
    <row r="114" spans="1:59" x14ac:dyDescent="0.4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</row>
    <row r="115" spans="1:59" x14ac:dyDescent="0.4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</row>
    <row r="116" spans="1:59" x14ac:dyDescent="0.4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</row>
    <row r="117" spans="1:59" x14ac:dyDescent="0.4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</row>
    <row r="118" spans="1:59" x14ac:dyDescent="0.4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</row>
    <row r="119" spans="1:59" x14ac:dyDescent="0.4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</row>
    <row r="120" spans="1:59" x14ac:dyDescent="0.4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</row>
    <row r="121" spans="1:59" x14ac:dyDescent="0.4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</row>
    <row r="122" spans="1:59" x14ac:dyDescent="0.4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</row>
    <row r="123" spans="1:59" x14ac:dyDescent="0.4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</row>
    <row r="124" spans="1:59" x14ac:dyDescent="0.4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</row>
    <row r="125" spans="1:59" x14ac:dyDescent="0.4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</row>
    <row r="126" spans="1:59" x14ac:dyDescent="0.4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</row>
    <row r="127" spans="1:59" x14ac:dyDescent="0.4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</row>
    <row r="128" spans="1:59" x14ac:dyDescent="0.4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</row>
    <row r="129" spans="1:59" x14ac:dyDescent="0.4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</row>
    <row r="130" spans="1:59" x14ac:dyDescent="0.4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</row>
    <row r="131" spans="1:59" x14ac:dyDescent="0.4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</row>
    <row r="132" spans="1:59" x14ac:dyDescent="0.4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</row>
    <row r="133" spans="1:59" x14ac:dyDescent="0.4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</row>
    <row r="134" spans="1:59" x14ac:dyDescent="0.4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</row>
    <row r="135" spans="1:59" x14ac:dyDescent="0.4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</row>
    <row r="136" spans="1:59" x14ac:dyDescent="0.4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</row>
    <row r="137" spans="1:59" x14ac:dyDescent="0.4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</row>
    <row r="138" spans="1:59" x14ac:dyDescent="0.4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</row>
    <row r="139" spans="1:59" x14ac:dyDescent="0.4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</row>
    <row r="140" spans="1:59" x14ac:dyDescent="0.4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</row>
    <row r="141" spans="1:59" x14ac:dyDescent="0.4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</row>
    <row r="142" spans="1:59" x14ac:dyDescent="0.4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</row>
    <row r="143" spans="1:59" x14ac:dyDescent="0.4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</row>
    <row r="144" spans="1:59" x14ac:dyDescent="0.4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</row>
    <row r="145" spans="1:59" x14ac:dyDescent="0.4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</row>
    <row r="146" spans="1:59" x14ac:dyDescent="0.4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</row>
    <row r="147" spans="1:59" x14ac:dyDescent="0.4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</row>
    <row r="148" spans="1:59" x14ac:dyDescent="0.4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</row>
    <row r="149" spans="1:59" x14ac:dyDescent="0.4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</row>
    <row r="150" spans="1:59" x14ac:dyDescent="0.4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</row>
    <row r="151" spans="1:59" x14ac:dyDescent="0.4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</row>
    <row r="152" spans="1:59" x14ac:dyDescent="0.4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</row>
    <row r="153" spans="1:59" x14ac:dyDescent="0.4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</row>
    <row r="154" spans="1:59" x14ac:dyDescent="0.4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</row>
    <row r="155" spans="1:59" x14ac:dyDescent="0.4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</row>
    <row r="156" spans="1:59" x14ac:dyDescent="0.4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</row>
    <row r="157" spans="1:59" x14ac:dyDescent="0.4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</row>
    <row r="158" spans="1:59" x14ac:dyDescent="0.4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</row>
    <row r="159" spans="1:59" x14ac:dyDescent="0.4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</row>
    <row r="160" spans="1:59" x14ac:dyDescent="0.4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</row>
    <row r="161" spans="1:59" x14ac:dyDescent="0.4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</row>
    <row r="162" spans="1:59" x14ac:dyDescent="0.4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</row>
    <row r="163" spans="1:59" x14ac:dyDescent="0.4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</row>
    <row r="164" spans="1:59" x14ac:dyDescent="0.4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</row>
    <row r="165" spans="1:59" x14ac:dyDescent="0.4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</row>
    <row r="166" spans="1:59" x14ac:dyDescent="0.4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</row>
    <row r="167" spans="1:59" x14ac:dyDescent="0.4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</row>
    <row r="168" spans="1:59" x14ac:dyDescent="0.4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</row>
    <row r="169" spans="1:59" x14ac:dyDescent="0.4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</row>
    <row r="170" spans="1:59" x14ac:dyDescent="0.4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</row>
    <row r="171" spans="1:59" x14ac:dyDescent="0.4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</row>
    <row r="172" spans="1:59" x14ac:dyDescent="0.4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</row>
    <row r="173" spans="1:59" x14ac:dyDescent="0.4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</row>
    <row r="174" spans="1:59" x14ac:dyDescent="0.4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</row>
    <row r="175" spans="1:59" x14ac:dyDescent="0.4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</row>
    <row r="176" spans="1:59" x14ac:dyDescent="0.4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</row>
    <row r="177" spans="1:59" x14ac:dyDescent="0.4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</row>
    <row r="178" spans="1:59" x14ac:dyDescent="0.4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</row>
    <row r="179" spans="1:59" x14ac:dyDescent="0.4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</row>
    <row r="180" spans="1:59" x14ac:dyDescent="0.4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</row>
    <row r="181" spans="1:59" x14ac:dyDescent="0.4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</row>
    <row r="182" spans="1:59" x14ac:dyDescent="0.4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</row>
    <row r="183" spans="1:59" x14ac:dyDescent="0.4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</row>
    <row r="184" spans="1:59" x14ac:dyDescent="0.4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</row>
    <row r="185" spans="1:59" x14ac:dyDescent="0.4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</row>
    <row r="186" spans="1:59" x14ac:dyDescent="0.4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</row>
    <row r="187" spans="1:59" x14ac:dyDescent="0.4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</row>
    <row r="188" spans="1:59" x14ac:dyDescent="0.4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</row>
    <row r="189" spans="1:59" x14ac:dyDescent="0.4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</row>
    <row r="190" spans="1:59" x14ac:dyDescent="0.4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</row>
    <row r="191" spans="1:59" x14ac:dyDescent="0.4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</row>
    <row r="192" spans="1:59" x14ac:dyDescent="0.4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</row>
    <row r="193" spans="1:59" x14ac:dyDescent="0.4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</row>
    <row r="194" spans="1:59" x14ac:dyDescent="0.4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</row>
    <row r="195" spans="1:59" x14ac:dyDescent="0.4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</row>
    <row r="196" spans="1:59" x14ac:dyDescent="0.4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</row>
    <row r="197" spans="1:59" x14ac:dyDescent="0.4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</row>
    <row r="198" spans="1:59" x14ac:dyDescent="0.4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</row>
    <row r="199" spans="1:59" x14ac:dyDescent="0.4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</row>
    <row r="200" spans="1:59" x14ac:dyDescent="0.4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</row>
    <row r="201" spans="1:59" x14ac:dyDescent="0.4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</row>
    <row r="202" spans="1:59" x14ac:dyDescent="0.4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</row>
    <row r="203" spans="1:59" x14ac:dyDescent="0.4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</row>
    <row r="204" spans="1:59" x14ac:dyDescent="0.4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</row>
    <row r="205" spans="1:59" x14ac:dyDescent="0.4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</row>
    <row r="206" spans="1:59" x14ac:dyDescent="0.4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</row>
    <row r="207" spans="1:59" x14ac:dyDescent="0.4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</row>
    <row r="208" spans="1:59" x14ac:dyDescent="0.4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</row>
    <row r="209" spans="1:59" x14ac:dyDescent="0.4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</row>
    <row r="210" spans="1:59" x14ac:dyDescent="0.4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</row>
    <row r="211" spans="1:59" x14ac:dyDescent="0.4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</row>
    <row r="212" spans="1:59" x14ac:dyDescent="0.4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</row>
    <row r="213" spans="1:59" x14ac:dyDescent="0.4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</row>
    <row r="214" spans="1:59" x14ac:dyDescent="0.4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</row>
    <row r="215" spans="1:59" x14ac:dyDescent="0.4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</row>
    <row r="216" spans="1:59" x14ac:dyDescent="0.4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</row>
    <row r="217" spans="1:59" x14ac:dyDescent="0.4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</row>
    <row r="218" spans="1:59" x14ac:dyDescent="0.4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</row>
    <row r="219" spans="1:59" x14ac:dyDescent="0.4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</row>
    <row r="220" spans="1:59" x14ac:dyDescent="0.4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</row>
    <row r="221" spans="1:59" x14ac:dyDescent="0.4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</row>
    <row r="222" spans="1:59" x14ac:dyDescent="0.4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</row>
    <row r="223" spans="1:59" x14ac:dyDescent="0.4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</row>
    <row r="224" spans="1:59" x14ac:dyDescent="0.4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</row>
    <row r="225" spans="1:59" x14ac:dyDescent="0.4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</row>
    <row r="226" spans="1:59" x14ac:dyDescent="0.4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</row>
    <row r="227" spans="1:59" x14ac:dyDescent="0.4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</row>
    <row r="228" spans="1:59" x14ac:dyDescent="0.4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</row>
    <row r="229" spans="1:59" x14ac:dyDescent="0.4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</row>
    <row r="230" spans="1:59" x14ac:dyDescent="0.4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</row>
    <row r="231" spans="1:59" x14ac:dyDescent="0.4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</row>
    <row r="232" spans="1:59" x14ac:dyDescent="0.4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</row>
    <row r="233" spans="1:59" x14ac:dyDescent="0.4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</row>
    <row r="234" spans="1:59" x14ac:dyDescent="0.4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</row>
    <row r="235" spans="1:59" x14ac:dyDescent="0.4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</row>
    <row r="236" spans="1:59" x14ac:dyDescent="0.4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</row>
    <row r="237" spans="1:59" x14ac:dyDescent="0.4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</row>
    <row r="238" spans="1:59" x14ac:dyDescent="0.4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</row>
    <row r="239" spans="1:59" x14ac:dyDescent="0.4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</row>
    <row r="240" spans="1:59" x14ac:dyDescent="0.4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</row>
    <row r="241" spans="1:59" x14ac:dyDescent="0.4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</row>
    <row r="242" spans="1:59" x14ac:dyDescent="0.4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</row>
    <row r="243" spans="1:59" x14ac:dyDescent="0.4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</row>
    <row r="244" spans="1:59" x14ac:dyDescent="0.4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</row>
    <row r="245" spans="1:59" x14ac:dyDescent="0.4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</row>
    <row r="246" spans="1:59" x14ac:dyDescent="0.4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</row>
    <row r="247" spans="1:59" x14ac:dyDescent="0.4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</row>
    <row r="248" spans="1:59" x14ac:dyDescent="0.4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</row>
    <row r="249" spans="1:59" x14ac:dyDescent="0.4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</row>
    <row r="250" spans="1:59" x14ac:dyDescent="0.4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</row>
    <row r="251" spans="1:59" x14ac:dyDescent="0.4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</row>
    <row r="252" spans="1:59" x14ac:dyDescent="0.4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</row>
    <row r="253" spans="1:59" x14ac:dyDescent="0.4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</row>
    <row r="254" spans="1:59" x14ac:dyDescent="0.4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</row>
    <row r="255" spans="1:59" x14ac:dyDescent="0.4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</row>
    <row r="256" spans="1:59" x14ac:dyDescent="0.4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</row>
    <row r="257" spans="1:59" x14ac:dyDescent="0.4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</row>
    <row r="258" spans="1:59" x14ac:dyDescent="0.4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</row>
    <row r="259" spans="1:59" x14ac:dyDescent="0.4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</row>
    <row r="260" spans="1:59" x14ac:dyDescent="0.4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</row>
    <row r="261" spans="1:59" x14ac:dyDescent="0.4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</row>
    <row r="262" spans="1:59" x14ac:dyDescent="0.4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</row>
    <row r="263" spans="1:59" x14ac:dyDescent="0.4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</row>
    <row r="264" spans="1:59" x14ac:dyDescent="0.4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</row>
    <row r="265" spans="1:59" x14ac:dyDescent="0.4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</row>
    <row r="266" spans="1:59" x14ac:dyDescent="0.4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</row>
    <row r="267" spans="1:59" x14ac:dyDescent="0.4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</row>
    <row r="268" spans="1:59" x14ac:dyDescent="0.4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</row>
    <row r="269" spans="1:59" x14ac:dyDescent="0.4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</row>
    <row r="270" spans="1:59" x14ac:dyDescent="0.4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</row>
    <row r="271" spans="1:59" x14ac:dyDescent="0.4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</row>
    <row r="272" spans="1:59" x14ac:dyDescent="0.4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</row>
    <row r="273" spans="1:59" x14ac:dyDescent="0.4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</row>
    <row r="274" spans="1:59" x14ac:dyDescent="0.4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</row>
    <row r="275" spans="1:59" x14ac:dyDescent="0.4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</row>
    <row r="276" spans="1:59" x14ac:dyDescent="0.4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</row>
    <row r="277" spans="1:59" x14ac:dyDescent="0.4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</row>
    <row r="278" spans="1:59" x14ac:dyDescent="0.4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</row>
    <row r="279" spans="1:59" x14ac:dyDescent="0.4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</row>
    <row r="280" spans="1:59" x14ac:dyDescent="0.4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</row>
    <row r="281" spans="1:59" x14ac:dyDescent="0.4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</row>
    <row r="282" spans="1:59" x14ac:dyDescent="0.4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</row>
    <row r="283" spans="1:59" x14ac:dyDescent="0.4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</row>
    <row r="284" spans="1:59" x14ac:dyDescent="0.4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</row>
    <row r="285" spans="1:59" x14ac:dyDescent="0.4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</row>
    <row r="286" spans="1:59" x14ac:dyDescent="0.4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</row>
    <row r="287" spans="1:59" x14ac:dyDescent="0.4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</row>
    <row r="288" spans="1:59" x14ac:dyDescent="0.4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</row>
    <row r="289" spans="1:59" x14ac:dyDescent="0.4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</row>
    <row r="290" spans="1:59" x14ac:dyDescent="0.4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</row>
    <row r="291" spans="1:59" x14ac:dyDescent="0.4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</row>
    <row r="292" spans="1:59" x14ac:dyDescent="0.4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</row>
    <row r="293" spans="1:59" x14ac:dyDescent="0.4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</row>
    <row r="294" spans="1:59" x14ac:dyDescent="0.4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</row>
    <row r="295" spans="1:59" x14ac:dyDescent="0.4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</row>
    <row r="296" spans="1:59" x14ac:dyDescent="0.4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</row>
    <row r="297" spans="1:59" x14ac:dyDescent="0.4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</row>
    <row r="298" spans="1:59" x14ac:dyDescent="0.4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</row>
    <row r="299" spans="1:59" x14ac:dyDescent="0.4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</row>
    <row r="300" spans="1:59" x14ac:dyDescent="0.4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</row>
    <row r="301" spans="1:59" x14ac:dyDescent="0.4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</row>
    <row r="302" spans="1:59" x14ac:dyDescent="0.4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</row>
    <row r="303" spans="1:59" x14ac:dyDescent="0.4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</row>
    <row r="304" spans="1:59" x14ac:dyDescent="0.4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</row>
    <row r="305" spans="1:59" x14ac:dyDescent="0.4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</row>
    <row r="306" spans="1:59" x14ac:dyDescent="0.4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</row>
    <row r="307" spans="1:59" x14ac:dyDescent="0.4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</row>
    <row r="308" spans="1:59" x14ac:dyDescent="0.4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</row>
    <row r="309" spans="1:59" x14ac:dyDescent="0.4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</row>
    <row r="310" spans="1:59" x14ac:dyDescent="0.4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</row>
    <row r="311" spans="1:59" x14ac:dyDescent="0.4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</row>
    <row r="312" spans="1:59" x14ac:dyDescent="0.4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</row>
    <row r="313" spans="1:59" x14ac:dyDescent="0.4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</row>
    <row r="314" spans="1:59" x14ac:dyDescent="0.4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</row>
    <row r="315" spans="1:59" x14ac:dyDescent="0.4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</row>
    <row r="316" spans="1:59" x14ac:dyDescent="0.4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</row>
    <row r="317" spans="1:59" x14ac:dyDescent="0.4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</row>
    <row r="318" spans="1:59" x14ac:dyDescent="0.4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</row>
    <row r="319" spans="1:59" x14ac:dyDescent="0.4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</row>
    <row r="320" spans="1:59" x14ac:dyDescent="0.4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</row>
    <row r="321" spans="1:59" x14ac:dyDescent="0.4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</row>
    <row r="322" spans="1:59" x14ac:dyDescent="0.4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</row>
    <row r="323" spans="1:59" x14ac:dyDescent="0.4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</row>
    <row r="324" spans="1:59" x14ac:dyDescent="0.4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</row>
    <row r="325" spans="1:59" x14ac:dyDescent="0.4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</row>
    <row r="326" spans="1:59" x14ac:dyDescent="0.4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</row>
    <row r="327" spans="1:59" x14ac:dyDescent="0.4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</row>
    <row r="328" spans="1:59" x14ac:dyDescent="0.4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</row>
    <row r="329" spans="1:59" x14ac:dyDescent="0.4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</row>
    <row r="330" spans="1:59" x14ac:dyDescent="0.4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</row>
    <row r="331" spans="1:59" x14ac:dyDescent="0.4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</row>
    <row r="332" spans="1:59" x14ac:dyDescent="0.4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</row>
    <row r="333" spans="1:59" x14ac:dyDescent="0.4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</row>
    <row r="334" spans="1:59" x14ac:dyDescent="0.4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</row>
    <row r="335" spans="1:59" x14ac:dyDescent="0.4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</row>
    <row r="336" spans="1:59" x14ac:dyDescent="0.4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</row>
    <row r="337" spans="1:59" x14ac:dyDescent="0.4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</row>
    <row r="338" spans="1:59" x14ac:dyDescent="0.4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</row>
    <row r="339" spans="1:59" x14ac:dyDescent="0.4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</row>
    <row r="340" spans="1:59" x14ac:dyDescent="0.4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</row>
    <row r="341" spans="1:59" x14ac:dyDescent="0.4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</row>
    <row r="342" spans="1:59" x14ac:dyDescent="0.4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</row>
    <row r="343" spans="1:59" x14ac:dyDescent="0.4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</row>
    <row r="344" spans="1:59" x14ac:dyDescent="0.4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7"/>
      <c r="AZ344" s="47"/>
      <c r="BA344" s="47"/>
      <c r="BB344" s="47"/>
      <c r="BC344" s="47"/>
      <c r="BD344" s="47"/>
      <c r="BE344" s="47"/>
      <c r="BF344" s="47"/>
      <c r="BG344" s="47"/>
    </row>
    <row r="345" spans="1:59" x14ac:dyDescent="0.4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</row>
    <row r="346" spans="1:59" x14ac:dyDescent="0.4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</row>
    <row r="347" spans="1:59" x14ac:dyDescent="0.4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</row>
    <row r="348" spans="1:59" x14ac:dyDescent="0.4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</row>
    <row r="349" spans="1:59" x14ac:dyDescent="0.4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</row>
    <row r="350" spans="1:59" x14ac:dyDescent="0.4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</row>
    <row r="351" spans="1:59" x14ac:dyDescent="0.4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</row>
    <row r="352" spans="1:59" x14ac:dyDescent="0.4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</row>
    <row r="353" spans="1:59" x14ac:dyDescent="0.4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</row>
    <row r="354" spans="1:59" x14ac:dyDescent="0.4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</row>
    <row r="355" spans="1:59" x14ac:dyDescent="0.4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</row>
    <row r="356" spans="1:59" x14ac:dyDescent="0.4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</row>
    <row r="357" spans="1:59" x14ac:dyDescent="0.4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</row>
    <row r="358" spans="1:59" x14ac:dyDescent="0.4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</row>
    <row r="359" spans="1:59" x14ac:dyDescent="0.4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</row>
    <row r="360" spans="1:59" x14ac:dyDescent="0.4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</row>
    <row r="361" spans="1:59" x14ac:dyDescent="0.4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</row>
    <row r="362" spans="1:59" x14ac:dyDescent="0.4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</row>
    <row r="363" spans="1:59" x14ac:dyDescent="0.4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</row>
    <row r="364" spans="1:59" x14ac:dyDescent="0.4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</row>
    <row r="365" spans="1:59" x14ac:dyDescent="0.4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</row>
    <row r="366" spans="1:59" x14ac:dyDescent="0.4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7"/>
      <c r="AZ366" s="47"/>
      <c r="BA366" s="47"/>
      <c r="BB366" s="47"/>
      <c r="BC366" s="47"/>
      <c r="BD366" s="47"/>
      <c r="BE366" s="47"/>
      <c r="BF366" s="47"/>
      <c r="BG366" s="47"/>
    </row>
    <row r="367" spans="1:59" x14ac:dyDescent="0.4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7"/>
      <c r="AN367" s="47"/>
      <c r="AO367" s="47"/>
      <c r="AP367" s="47"/>
      <c r="AQ367" s="47"/>
      <c r="AR367" s="47"/>
      <c r="AS367" s="47"/>
      <c r="AT367" s="47"/>
      <c r="AU367" s="47"/>
      <c r="AV367" s="47"/>
      <c r="AW367" s="47"/>
      <c r="AX367" s="47"/>
      <c r="AY367" s="47"/>
      <c r="AZ367" s="47"/>
      <c r="BA367" s="47"/>
      <c r="BB367" s="47"/>
      <c r="BC367" s="47"/>
      <c r="BD367" s="47"/>
      <c r="BE367" s="47"/>
      <c r="BF367" s="47"/>
      <c r="BG367" s="47"/>
    </row>
    <row r="368" spans="1:59" x14ac:dyDescent="0.4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7"/>
      <c r="AN368" s="47"/>
      <c r="AO368" s="47"/>
      <c r="AP368" s="47"/>
      <c r="AQ368" s="47"/>
      <c r="AR368" s="47"/>
      <c r="AS368" s="47"/>
      <c r="AT368" s="47"/>
      <c r="AU368" s="47"/>
      <c r="AV368" s="47"/>
      <c r="AW368" s="47"/>
      <c r="AX368" s="47"/>
      <c r="AY368" s="47"/>
      <c r="AZ368" s="47"/>
      <c r="BA368" s="47"/>
      <c r="BB368" s="47"/>
      <c r="BC368" s="47"/>
      <c r="BD368" s="47"/>
      <c r="BE368" s="47"/>
      <c r="BF368" s="47"/>
      <c r="BG368" s="47"/>
    </row>
    <row r="369" spans="1:59" x14ac:dyDescent="0.4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7"/>
      <c r="AN369" s="47"/>
      <c r="AO369" s="47"/>
      <c r="AP369" s="47"/>
      <c r="AQ369" s="47"/>
      <c r="AR369" s="47"/>
      <c r="AS369" s="47"/>
      <c r="AT369" s="47"/>
      <c r="AU369" s="47"/>
      <c r="AV369" s="47"/>
      <c r="AW369" s="47"/>
      <c r="AX369" s="47"/>
      <c r="AY369" s="47"/>
      <c r="AZ369" s="47"/>
      <c r="BA369" s="47"/>
      <c r="BB369" s="47"/>
      <c r="BC369" s="47"/>
      <c r="BD369" s="47"/>
      <c r="BE369" s="47"/>
      <c r="BF369" s="47"/>
      <c r="BG369" s="47"/>
    </row>
    <row r="370" spans="1:59" x14ac:dyDescent="0.4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7"/>
      <c r="AN370" s="47"/>
      <c r="AO370" s="47"/>
      <c r="AP370" s="47"/>
      <c r="AQ370" s="47"/>
      <c r="AR370" s="47"/>
      <c r="AS370" s="47"/>
      <c r="AT370" s="47"/>
      <c r="AU370" s="47"/>
      <c r="AV370" s="47"/>
      <c r="AW370" s="47"/>
      <c r="AX370" s="47"/>
      <c r="AY370" s="47"/>
      <c r="AZ370" s="47"/>
      <c r="BA370" s="47"/>
      <c r="BB370" s="47"/>
      <c r="BC370" s="47"/>
      <c r="BD370" s="47"/>
      <c r="BE370" s="47"/>
      <c r="BF370" s="47"/>
      <c r="BG370" s="47"/>
    </row>
    <row r="371" spans="1:59" x14ac:dyDescent="0.4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7"/>
      <c r="AN371" s="47"/>
      <c r="AO371" s="47"/>
      <c r="AP371" s="47"/>
      <c r="AQ371" s="47"/>
      <c r="AR371" s="47"/>
      <c r="AS371" s="47"/>
      <c r="AT371" s="47"/>
      <c r="AU371" s="47"/>
      <c r="AV371" s="47"/>
      <c r="AW371" s="47"/>
      <c r="AX371" s="47"/>
      <c r="AY371" s="47"/>
      <c r="AZ371" s="47"/>
      <c r="BA371" s="47"/>
      <c r="BB371" s="47"/>
      <c r="BC371" s="47"/>
      <c r="BD371" s="47"/>
      <c r="BE371" s="47"/>
      <c r="BF371" s="47"/>
      <c r="BG371" s="47"/>
    </row>
    <row r="372" spans="1:59" x14ac:dyDescent="0.4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7"/>
      <c r="AN372" s="47"/>
      <c r="AO372" s="47"/>
      <c r="AP372" s="47"/>
      <c r="AQ372" s="47"/>
      <c r="AR372" s="47"/>
      <c r="AS372" s="47"/>
      <c r="AT372" s="47"/>
      <c r="AU372" s="47"/>
      <c r="AV372" s="47"/>
      <c r="AW372" s="47"/>
      <c r="AX372" s="47"/>
      <c r="AY372" s="47"/>
      <c r="AZ372" s="47"/>
      <c r="BA372" s="47"/>
      <c r="BB372" s="47"/>
      <c r="BC372" s="47"/>
      <c r="BD372" s="47"/>
      <c r="BE372" s="47"/>
      <c r="BF372" s="47"/>
      <c r="BG372" s="47"/>
    </row>
    <row r="373" spans="1:59" x14ac:dyDescent="0.4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7"/>
      <c r="AN373" s="47"/>
      <c r="AO373" s="47"/>
      <c r="AP373" s="47"/>
      <c r="AQ373" s="47"/>
      <c r="AR373" s="47"/>
      <c r="AS373" s="47"/>
      <c r="AT373" s="47"/>
      <c r="AU373" s="47"/>
      <c r="AV373" s="47"/>
      <c r="AW373" s="47"/>
      <c r="AX373" s="47"/>
      <c r="AY373" s="47"/>
      <c r="AZ373" s="47"/>
      <c r="BA373" s="47"/>
      <c r="BB373" s="47"/>
      <c r="BC373" s="47"/>
      <c r="BD373" s="47"/>
      <c r="BE373" s="47"/>
      <c r="BF373" s="47"/>
      <c r="BG373" s="47"/>
    </row>
    <row r="374" spans="1:59" x14ac:dyDescent="0.4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7"/>
      <c r="AN374" s="47"/>
      <c r="AO374" s="47"/>
      <c r="AP374" s="47"/>
      <c r="AQ374" s="47"/>
      <c r="AR374" s="47"/>
      <c r="AS374" s="47"/>
      <c r="AT374" s="47"/>
      <c r="AU374" s="47"/>
      <c r="AV374" s="47"/>
      <c r="AW374" s="47"/>
      <c r="AX374" s="47"/>
      <c r="AY374" s="47"/>
      <c r="AZ374" s="47"/>
      <c r="BA374" s="47"/>
      <c r="BB374" s="47"/>
      <c r="BC374" s="47"/>
      <c r="BD374" s="47"/>
      <c r="BE374" s="47"/>
      <c r="BF374" s="47"/>
      <c r="BG374" s="47"/>
    </row>
    <row r="375" spans="1:59" x14ac:dyDescent="0.4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7"/>
      <c r="AN375" s="47"/>
      <c r="AO375" s="47"/>
      <c r="AP375" s="47"/>
      <c r="AQ375" s="47"/>
      <c r="AR375" s="47"/>
      <c r="AS375" s="47"/>
      <c r="AT375" s="47"/>
      <c r="AU375" s="47"/>
      <c r="AV375" s="47"/>
      <c r="AW375" s="47"/>
      <c r="AX375" s="47"/>
      <c r="AY375" s="47"/>
      <c r="AZ375" s="47"/>
      <c r="BA375" s="47"/>
      <c r="BB375" s="47"/>
      <c r="BC375" s="47"/>
      <c r="BD375" s="47"/>
      <c r="BE375" s="47"/>
      <c r="BF375" s="47"/>
      <c r="BG375" s="47"/>
    </row>
    <row r="376" spans="1:59" x14ac:dyDescent="0.4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7"/>
      <c r="AZ376" s="47"/>
      <c r="BA376" s="47"/>
      <c r="BB376" s="47"/>
      <c r="BC376" s="47"/>
      <c r="BD376" s="47"/>
      <c r="BE376" s="47"/>
      <c r="BF376" s="47"/>
      <c r="BG376" s="47"/>
    </row>
    <row r="377" spans="1:59" x14ac:dyDescent="0.4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7"/>
      <c r="AZ377" s="47"/>
      <c r="BA377" s="47"/>
      <c r="BB377" s="47"/>
      <c r="BC377" s="47"/>
      <c r="BD377" s="47"/>
      <c r="BE377" s="47"/>
      <c r="BF377" s="47"/>
      <c r="BG377" s="47"/>
    </row>
    <row r="378" spans="1:59" x14ac:dyDescent="0.4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7"/>
      <c r="AN378" s="47"/>
      <c r="AO378" s="47"/>
      <c r="AP378" s="47"/>
      <c r="AQ378" s="47"/>
      <c r="AR378" s="47"/>
      <c r="AS378" s="47"/>
      <c r="AT378" s="47"/>
      <c r="AU378" s="47"/>
      <c r="AV378" s="47"/>
      <c r="AW378" s="47"/>
      <c r="AX378" s="47"/>
      <c r="AY378" s="47"/>
      <c r="AZ378" s="47"/>
      <c r="BA378" s="47"/>
      <c r="BB378" s="47"/>
      <c r="BC378" s="47"/>
      <c r="BD378" s="47"/>
      <c r="BE378" s="47"/>
      <c r="BF378" s="47"/>
      <c r="BG378" s="47"/>
    </row>
    <row r="379" spans="1:59" x14ac:dyDescent="0.4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7"/>
      <c r="AN379" s="47"/>
      <c r="AO379" s="47"/>
      <c r="AP379" s="47"/>
      <c r="AQ379" s="47"/>
      <c r="AR379" s="47"/>
      <c r="AS379" s="47"/>
      <c r="AT379" s="47"/>
      <c r="AU379" s="47"/>
      <c r="AV379" s="47"/>
      <c r="AW379" s="47"/>
      <c r="AX379" s="47"/>
      <c r="AY379" s="47"/>
      <c r="AZ379" s="47"/>
      <c r="BA379" s="47"/>
      <c r="BB379" s="47"/>
      <c r="BC379" s="47"/>
      <c r="BD379" s="47"/>
      <c r="BE379" s="47"/>
      <c r="BF379" s="47"/>
      <c r="BG379" s="47"/>
    </row>
    <row r="380" spans="1:59" x14ac:dyDescent="0.4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7"/>
      <c r="AN380" s="47"/>
      <c r="AO380" s="47"/>
      <c r="AP380" s="47"/>
      <c r="AQ380" s="47"/>
      <c r="AR380" s="47"/>
      <c r="AS380" s="47"/>
      <c r="AT380" s="47"/>
      <c r="AU380" s="47"/>
      <c r="AV380" s="47"/>
      <c r="AW380" s="47"/>
      <c r="AX380" s="47"/>
      <c r="AY380" s="47"/>
      <c r="AZ380" s="47"/>
      <c r="BA380" s="47"/>
      <c r="BB380" s="47"/>
      <c r="BC380" s="47"/>
      <c r="BD380" s="47"/>
      <c r="BE380" s="47"/>
      <c r="BF380" s="47"/>
      <c r="BG380" s="47"/>
    </row>
    <row r="381" spans="1:59" x14ac:dyDescent="0.4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</row>
    <row r="382" spans="1:59" x14ac:dyDescent="0.4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</row>
    <row r="383" spans="1:59" x14ac:dyDescent="0.4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</row>
    <row r="384" spans="1:59" x14ac:dyDescent="0.4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7"/>
      <c r="AN384" s="47"/>
      <c r="AO384" s="47"/>
      <c r="AP384" s="47"/>
      <c r="AQ384" s="47"/>
      <c r="AR384" s="47"/>
      <c r="AS384" s="47"/>
      <c r="AT384" s="47"/>
      <c r="AU384" s="47"/>
      <c r="AV384" s="47"/>
      <c r="AW384" s="47"/>
      <c r="AX384" s="47"/>
      <c r="AY384" s="47"/>
      <c r="AZ384" s="47"/>
      <c r="BA384" s="47"/>
      <c r="BB384" s="47"/>
      <c r="BC384" s="47"/>
      <c r="BD384" s="47"/>
      <c r="BE384" s="47"/>
      <c r="BF384" s="47"/>
      <c r="BG384" s="47"/>
    </row>
    <row r="385" spans="1:59" x14ac:dyDescent="0.4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7"/>
      <c r="AN385" s="47"/>
      <c r="AO385" s="47"/>
      <c r="AP385" s="47"/>
      <c r="AQ385" s="47"/>
      <c r="AR385" s="47"/>
      <c r="AS385" s="47"/>
      <c r="AT385" s="47"/>
      <c r="AU385" s="47"/>
      <c r="AV385" s="47"/>
      <c r="AW385" s="47"/>
      <c r="AX385" s="47"/>
      <c r="AY385" s="47"/>
      <c r="AZ385" s="47"/>
      <c r="BA385" s="47"/>
      <c r="BB385" s="47"/>
      <c r="BC385" s="47"/>
      <c r="BD385" s="47"/>
      <c r="BE385" s="47"/>
      <c r="BF385" s="47"/>
      <c r="BG385" s="47"/>
    </row>
    <row r="386" spans="1:59" x14ac:dyDescent="0.4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7"/>
      <c r="AN386" s="47"/>
      <c r="AO386" s="47"/>
      <c r="AP386" s="47"/>
      <c r="AQ386" s="47"/>
      <c r="AR386" s="47"/>
      <c r="AS386" s="47"/>
      <c r="AT386" s="47"/>
      <c r="AU386" s="47"/>
      <c r="AV386" s="47"/>
      <c r="AW386" s="47"/>
      <c r="AX386" s="47"/>
      <c r="AY386" s="47"/>
      <c r="AZ386" s="47"/>
      <c r="BA386" s="47"/>
      <c r="BB386" s="47"/>
      <c r="BC386" s="47"/>
      <c r="BD386" s="47"/>
      <c r="BE386" s="47"/>
      <c r="BF386" s="47"/>
      <c r="BG386" s="47"/>
    </row>
    <row r="387" spans="1:59" x14ac:dyDescent="0.4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7"/>
      <c r="AN387" s="47"/>
      <c r="AO387" s="47"/>
      <c r="AP387" s="47"/>
      <c r="AQ387" s="47"/>
      <c r="AR387" s="47"/>
      <c r="AS387" s="47"/>
      <c r="AT387" s="47"/>
      <c r="AU387" s="47"/>
      <c r="AV387" s="47"/>
      <c r="AW387" s="47"/>
      <c r="AX387" s="47"/>
      <c r="AY387" s="47"/>
      <c r="AZ387" s="47"/>
      <c r="BA387" s="47"/>
      <c r="BB387" s="47"/>
      <c r="BC387" s="47"/>
      <c r="BD387" s="47"/>
      <c r="BE387" s="47"/>
      <c r="BF387" s="47"/>
      <c r="BG387" s="47"/>
    </row>
    <row r="388" spans="1:59" x14ac:dyDescent="0.4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7"/>
      <c r="AN388" s="47"/>
      <c r="AO388" s="47"/>
      <c r="AP388" s="47"/>
      <c r="AQ388" s="47"/>
      <c r="AR388" s="47"/>
      <c r="AS388" s="47"/>
      <c r="AT388" s="47"/>
      <c r="AU388" s="47"/>
      <c r="AV388" s="47"/>
      <c r="AW388" s="47"/>
      <c r="AX388" s="47"/>
      <c r="AY388" s="47"/>
      <c r="AZ388" s="47"/>
      <c r="BA388" s="47"/>
      <c r="BB388" s="47"/>
      <c r="BC388" s="47"/>
      <c r="BD388" s="47"/>
      <c r="BE388" s="47"/>
      <c r="BF388" s="47"/>
      <c r="BG388" s="47"/>
    </row>
    <row r="389" spans="1:59" x14ac:dyDescent="0.4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</row>
    <row r="390" spans="1:59" x14ac:dyDescent="0.4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7"/>
      <c r="AN390" s="47"/>
      <c r="AO390" s="47"/>
      <c r="AP390" s="47"/>
      <c r="AQ390" s="47"/>
      <c r="AR390" s="47"/>
      <c r="AS390" s="47"/>
      <c r="AT390" s="47"/>
      <c r="AU390" s="47"/>
      <c r="AV390" s="47"/>
      <c r="AW390" s="47"/>
      <c r="AX390" s="47"/>
      <c r="AY390" s="47"/>
      <c r="AZ390" s="47"/>
      <c r="BA390" s="47"/>
      <c r="BB390" s="47"/>
      <c r="BC390" s="47"/>
      <c r="BD390" s="47"/>
      <c r="BE390" s="47"/>
      <c r="BF390" s="47"/>
      <c r="BG390" s="47"/>
    </row>
    <row r="391" spans="1:59" x14ac:dyDescent="0.4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7"/>
      <c r="AN391" s="47"/>
      <c r="AO391" s="47"/>
      <c r="AP391" s="47"/>
      <c r="AQ391" s="47"/>
      <c r="AR391" s="47"/>
      <c r="AS391" s="47"/>
      <c r="AT391" s="47"/>
      <c r="AU391" s="47"/>
      <c r="AV391" s="47"/>
      <c r="AW391" s="47"/>
      <c r="AX391" s="47"/>
      <c r="AY391" s="47"/>
      <c r="AZ391" s="47"/>
      <c r="BA391" s="47"/>
      <c r="BB391" s="47"/>
      <c r="BC391" s="47"/>
      <c r="BD391" s="47"/>
      <c r="BE391" s="47"/>
      <c r="BF391" s="47"/>
      <c r="BG391" s="47"/>
    </row>
    <row r="392" spans="1:59" x14ac:dyDescent="0.4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7"/>
      <c r="AN392" s="47"/>
      <c r="AO392" s="47"/>
      <c r="AP392" s="47"/>
      <c r="AQ392" s="47"/>
      <c r="AR392" s="47"/>
      <c r="AS392" s="47"/>
      <c r="AT392" s="47"/>
      <c r="AU392" s="47"/>
      <c r="AV392" s="47"/>
      <c r="AW392" s="47"/>
      <c r="AX392" s="47"/>
      <c r="AY392" s="47"/>
      <c r="AZ392" s="47"/>
      <c r="BA392" s="47"/>
      <c r="BB392" s="47"/>
      <c r="BC392" s="47"/>
      <c r="BD392" s="47"/>
      <c r="BE392" s="47"/>
      <c r="BF392" s="47"/>
      <c r="BG392" s="47"/>
    </row>
    <row r="393" spans="1:59" x14ac:dyDescent="0.4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7"/>
      <c r="AN393" s="47"/>
      <c r="AO393" s="47"/>
      <c r="AP393" s="47"/>
      <c r="AQ393" s="47"/>
      <c r="AR393" s="47"/>
      <c r="AS393" s="47"/>
      <c r="AT393" s="47"/>
      <c r="AU393" s="47"/>
      <c r="AV393" s="47"/>
      <c r="AW393" s="47"/>
      <c r="AX393" s="47"/>
      <c r="AY393" s="47"/>
      <c r="AZ393" s="47"/>
      <c r="BA393" s="47"/>
      <c r="BB393" s="47"/>
      <c r="BC393" s="47"/>
      <c r="BD393" s="47"/>
      <c r="BE393" s="47"/>
      <c r="BF393" s="47"/>
      <c r="BG393" s="47"/>
    </row>
    <row r="394" spans="1:59" x14ac:dyDescent="0.4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7"/>
      <c r="AN394" s="47"/>
      <c r="AO394" s="47"/>
      <c r="AP394" s="47"/>
      <c r="AQ394" s="47"/>
      <c r="AR394" s="47"/>
      <c r="AS394" s="47"/>
      <c r="AT394" s="47"/>
      <c r="AU394" s="47"/>
      <c r="AV394" s="47"/>
      <c r="AW394" s="47"/>
      <c r="AX394" s="47"/>
      <c r="AY394" s="47"/>
      <c r="AZ394" s="47"/>
      <c r="BA394" s="47"/>
      <c r="BB394" s="47"/>
      <c r="BC394" s="47"/>
      <c r="BD394" s="47"/>
      <c r="BE394" s="47"/>
      <c r="BF394" s="47"/>
      <c r="BG394" s="47"/>
    </row>
    <row r="395" spans="1:59" x14ac:dyDescent="0.4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7"/>
      <c r="AN395" s="47"/>
      <c r="AO395" s="47"/>
      <c r="AP395" s="47"/>
      <c r="AQ395" s="47"/>
      <c r="AR395" s="47"/>
      <c r="AS395" s="47"/>
      <c r="AT395" s="47"/>
      <c r="AU395" s="47"/>
      <c r="AV395" s="47"/>
      <c r="AW395" s="47"/>
      <c r="AX395" s="47"/>
      <c r="AY395" s="47"/>
      <c r="AZ395" s="47"/>
      <c r="BA395" s="47"/>
      <c r="BB395" s="47"/>
      <c r="BC395" s="47"/>
      <c r="BD395" s="47"/>
      <c r="BE395" s="47"/>
      <c r="BF395" s="47"/>
      <c r="BG395" s="47"/>
    </row>
    <row r="396" spans="1:59" x14ac:dyDescent="0.4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7"/>
      <c r="AN396" s="47"/>
      <c r="AO396" s="47"/>
      <c r="AP396" s="47"/>
      <c r="AQ396" s="47"/>
      <c r="AR396" s="47"/>
      <c r="AS396" s="47"/>
      <c r="AT396" s="47"/>
      <c r="AU396" s="47"/>
      <c r="AV396" s="47"/>
      <c r="AW396" s="47"/>
      <c r="AX396" s="47"/>
      <c r="AY396" s="47"/>
      <c r="AZ396" s="47"/>
      <c r="BA396" s="47"/>
      <c r="BB396" s="47"/>
      <c r="BC396" s="47"/>
      <c r="BD396" s="47"/>
      <c r="BE396" s="47"/>
      <c r="BF396" s="47"/>
      <c r="BG396" s="47"/>
    </row>
    <row r="397" spans="1:59" x14ac:dyDescent="0.4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</row>
    <row r="398" spans="1:59" x14ac:dyDescent="0.4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7"/>
      <c r="AN398" s="47"/>
      <c r="AO398" s="47"/>
      <c r="AP398" s="47"/>
      <c r="AQ398" s="47"/>
      <c r="AR398" s="47"/>
      <c r="AS398" s="47"/>
      <c r="AT398" s="47"/>
      <c r="AU398" s="47"/>
      <c r="AV398" s="47"/>
      <c r="AW398" s="47"/>
      <c r="AX398" s="47"/>
      <c r="AY398" s="47"/>
      <c r="AZ398" s="47"/>
      <c r="BA398" s="47"/>
      <c r="BB398" s="47"/>
      <c r="BC398" s="47"/>
      <c r="BD398" s="47"/>
      <c r="BE398" s="47"/>
      <c r="BF398" s="47"/>
      <c r="BG398" s="47"/>
    </row>
    <row r="399" spans="1:59" x14ac:dyDescent="0.4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7"/>
      <c r="AN399" s="47"/>
      <c r="AO399" s="47"/>
      <c r="AP399" s="47"/>
      <c r="AQ399" s="47"/>
      <c r="AR399" s="47"/>
      <c r="AS399" s="47"/>
      <c r="AT399" s="47"/>
      <c r="AU399" s="47"/>
      <c r="AV399" s="47"/>
      <c r="AW399" s="47"/>
      <c r="AX399" s="47"/>
      <c r="AY399" s="47"/>
      <c r="AZ399" s="47"/>
      <c r="BA399" s="47"/>
      <c r="BB399" s="47"/>
      <c r="BC399" s="47"/>
      <c r="BD399" s="47"/>
      <c r="BE399" s="47"/>
      <c r="BF399" s="47"/>
      <c r="BG399" s="47"/>
    </row>
    <row r="400" spans="1:59" x14ac:dyDescent="0.4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7"/>
      <c r="AZ400" s="47"/>
      <c r="BA400" s="47"/>
      <c r="BB400" s="47"/>
      <c r="BC400" s="47"/>
      <c r="BD400" s="47"/>
      <c r="BE400" s="47"/>
      <c r="BF400" s="47"/>
      <c r="BG400" s="47"/>
    </row>
    <row r="401" spans="1:59" x14ac:dyDescent="0.4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7"/>
      <c r="AN401" s="47"/>
      <c r="AO401" s="47"/>
      <c r="AP401" s="47"/>
      <c r="AQ401" s="47"/>
      <c r="AR401" s="47"/>
      <c r="AS401" s="47"/>
      <c r="AT401" s="47"/>
      <c r="AU401" s="47"/>
      <c r="AV401" s="47"/>
      <c r="AW401" s="47"/>
      <c r="AX401" s="47"/>
      <c r="AY401" s="47"/>
      <c r="AZ401" s="47"/>
      <c r="BA401" s="47"/>
      <c r="BB401" s="47"/>
      <c r="BC401" s="47"/>
      <c r="BD401" s="47"/>
      <c r="BE401" s="47"/>
      <c r="BF401" s="47"/>
      <c r="BG401" s="47"/>
    </row>
    <row r="402" spans="1:59" x14ac:dyDescent="0.4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7"/>
      <c r="AN402" s="47"/>
      <c r="AO402" s="47"/>
      <c r="AP402" s="47"/>
      <c r="AQ402" s="47"/>
      <c r="AR402" s="47"/>
      <c r="AS402" s="47"/>
      <c r="AT402" s="47"/>
      <c r="AU402" s="47"/>
      <c r="AV402" s="47"/>
      <c r="AW402" s="47"/>
      <c r="AX402" s="47"/>
      <c r="AY402" s="47"/>
      <c r="AZ402" s="47"/>
      <c r="BA402" s="47"/>
      <c r="BB402" s="47"/>
      <c r="BC402" s="47"/>
      <c r="BD402" s="47"/>
      <c r="BE402" s="47"/>
      <c r="BF402" s="47"/>
      <c r="BG402" s="47"/>
    </row>
    <row r="403" spans="1:59" x14ac:dyDescent="0.4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7"/>
      <c r="AN403" s="47"/>
      <c r="AO403" s="47"/>
      <c r="AP403" s="47"/>
      <c r="AQ403" s="47"/>
      <c r="AR403" s="47"/>
      <c r="AS403" s="47"/>
      <c r="AT403" s="47"/>
      <c r="AU403" s="47"/>
      <c r="AV403" s="47"/>
      <c r="AW403" s="47"/>
      <c r="AX403" s="47"/>
      <c r="AY403" s="47"/>
      <c r="AZ403" s="47"/>
      <c r="BA403" s="47"/>
      <c r="BB403" s="47"/>
      <c r="BC403" s="47"/>
      <c r="BD403" s="47"/>
      <c r="BE403" s="47"/>
      <c r="BF403" s="47"/>
      <c r="BG403" s="47"/>
    </row>
    <row r="404" spans="1:59" x14ac:dyDescent="0.4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7"/>
      <c r="AN404" s="47"/>
      <c r="AO404" s="47"/>
      <c r="AP404" s="47"/>
      <c r="AQ404" s="47"/>
      <c r="AR404" s="47"/>
      <c r="AS404" s="47"/>
      <c r="AT404" s="47"/>
      <c r="AU404" s="47"/>
      <c r="AV404" s="47"/>
      <c r="AW404" s="47"/>
      <c r="AX404" s="47"/>
      <c r="AY404" s="47"/>
      <c r="AZ404" s="47"/>
      <c r="BA404" s="47"/>
      <c r="BB404" s="47"/>
      <c r="BC404" s="47"/>
      <c r="BD404" s="47"/>
      <c r="BE404" s="47"/>
      <c r="BF404" s="47"/>
      <c r="BG404" s="47"/>
    </row>
    <row r="405" spans="1:59" x14ac:dyDescent="0.4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</row>
    <row r="406" spans="1:59" x14ac:dyDescent="0.4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7"/>
      <c r="AN406" s="47"/>
      <c r="AO406" s="47"/>
      <c r="AP406" s="47"/>
      <c r="AQ406" s="47"/>
      <c r="AR406" s="47"/>
      <c r="AS406" s="47"/>
      <c r="AT406" s="47"/>
      <c r="AU406" s="47"/>
      <c r="AV406" s="47"/>
      <c r="AW406" s="47"/>
      <c r="AX406" s="47"/>
      <c r="AY406" s="47"/>
      <c r="AZ406" s="47"/>
      <c r="BA406" s="47"/>
      <c r="BB406" s="47"/>
      <c r="BC406" s="47"/>
      <c r="BD406" s="47"/>
      <c r="BE406" s="47"/>
      <c r="BF406" s="47"/>
      <c r="BG406" s="47"/>
    </row>
    <row r="407" spans="1:59" x14ac:dyDescent="0.4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7"/>
      <c r="AN407" s="47"/>
      <c r="AO407" s="47"/>
      <c r="AP407" s="47"/>
      <c r="AQ407" s="47"/>
      <c r="AR407" s="47"/>
      <c r="AS407" s="47"/>
      <c r="AT407" s="47"/>
      <c r="AU407" s="47"/>
      <c r="AV407" s="47"/>
      <c r="AW407" s="47"/>
      <c r="AX407" s="47"/>
      <c r="AY407" s="47"/>
      <c r="AZ407" s="47"/>
      <c r="BA407" s="47"/>
      <c r="BB407" s="47"/>
      <c r="BC407" s="47"/>
      <c r="BD407" s="47"/>
      <c r="BE407" s="47"/>
      <c r="BF407" s="47"/>
      <c r="BG407" s="47"/>
    </row>
    <row r="408" spans="1:59" x14ac:dyDescent="0.4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7"/>
      <c r="AN408" s="47"/>
      <c r="AO408" s="47"/>
      <c r="AP408" s="47"/>
      <c r="AQ408" s="47"/>
      <c r="AR408" s="47"/>
      <c r="AS408" s="47"/>
      <c r="AT408" s="47"/>
      <c r="AU408" s="47"/>
      <c r="AV408" s="47"/>
      <c r="AW408" s="47"/>
      <c r="AX408" s="47"/>
      <c r="AY408" s="47"/>
      <c r="AZ408" s="47"/>
      <c r="BA408" s="47"/>
      <c r="BB408" s="47"/>
      <c r="BC408" s="47"/>
      <c r="BD408" s="47"/>
      <c r="BE408" s="47"/>
      <c r="BF408" s="47"/>
      <c r="BG408" s="47"/>
    </row>
    <row r="409" spans="1:59" x14ac:dyDescent="0.4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7"/>
      <c r="AN409" s="47"/>
      <c r="AO409" s="47"/>
      <c r="AP409" s="47"/>
      <c r="AQ409" s="47"/>
      <c r="AR409" s="47"/>
      <c r="AS409" s="47"/>
      <c r="AT409" s="47"/>
      <c r="AU409" s="47"/>
      <c r="AV409" s="47"/>
      <c r="AW409" s="47"/>
      <c r="AX409" s="47"/>
      <c r="AY409" s="47"/>
      <c r="AZ409" s="47"/>
      <c r="BA409" s="47"/>
      <c r="BB409" s="47"/>
      <c r="BC409" s="47"/>
      <c r="BD409" s="47"/>
      <c r="BE409" s="47"/>
      <c r="BF409" s="47"/>
      <c r="BG409" s="47"/>
    </row>
    <row r="410" spans="1:59" x14ac:dyDescent="0.4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7"/>
      <c r="AN410" s="47"/>
      <c r="AO410" s="47"/>
      <c r="AP410" s="47"/>
      <c r="AQ410" s="47"/>
      <c r="AR410" s="47"/>
      <c r="AS410" s="47"/>
      <c r="AT410" s="47"/>
      <c r="AU410" s="47"/>
      <c r="AV410" s="47"/>
      <c r="AW410" s="47"/>
      <c r="AX410" s="47"/>
      <c r="AY410" s="47"/>
      <c r="AZ410" s="47"/>
      <c r="BA410" s="47"/>
      <c r="BB410" s="47"/>
      <c r="BC410" s="47"/>
      <c r="BD410" s="47"/>
      <c r="BE410" s="47"/>
      <c r="BF410" s="47"/>
      <c r="BG410" s="47"/>
    </row>
    <row r="411" spans="1:59" x14ac:dyDescent="0.4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7"/>
      <c r="AN411" s="47"/>
      <c r="AO411" s="47"/>
      <c r="AP411" s="47"/>
      <c r="AQ411" s="47"/>
      <c r="AR411" s="47"/>
      <c r="AS411" s="47"/>
      <c r="AT411" s="47"/>
      <c r="AU411" s="47"/>
      <c r="AV411" s="47"/>
      <c r="AW411" s="47"/>
      <c r="AX411" s="47"/>
      <c r="AY411" s="47"/>
      <c r="AZ411" s="47"/>
      <c r="BA411" s="47"/>
      <c r="BB411" s="47"/>
      <c r="BC411" s="47"/>
      <c r="BD411" s="47"/>
      <c r="BE411" s="47"/>
      <c r="BF411" s="47"/>
      <c r="BG411" s="47"/>
    </row>
    <row r="412" spans="1:59" x14ac:dyDescent="0.4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7"/>
      <c r="AN412" s="47"/>
      <c r="AO412" s="47"/>
      <c r="AP412" s="47"/>
      <c r="AQ412" s="47"/>
      <c r="AR412" s="47"/>
      <c r="AS412" s="47"/>
      <c r="AT412" s="47"/>
      <c r="AU412" s="47"/>
      <c r="AV412" s="47"/>
      <c r="AW412" s="47"/>
      <c r="AX412" s="47"/>
      <c r="AY412" s="47"/>
      <c r="AZ412" s="47"/>
      <c r="BA412" s="47"/>
      <c r="BB412" s="47"/>
      <c r="BC412" s="47"/>
      <c r="BD412" s="47"/>
      <c r="BE412" s="47"/>
      <c r="BF412" s="47"/>
      <c r="BG412" s="47"/>
    </row>
    <row r="413" spans="1:59" x14ac:dyDescent="0.4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7"/>
      <c r="AN413" s="47"/>
      <c r="AO413" s="47"/>
      <c r="AP413" s="47"/>
      <c r="AQ413" s="47"/>
      <c r="AR413" s="47"/>
      <c r="AS413" s="47"/>
      <c r="AT413" s="47"/>
      <c r="AU413" s="47"/>
      <c r="AV413" s="47"/>
      <c r="AW413" s="47"/>
      <c r="AX413" s="47"/>
      <c r="AY413" s="47"/>
      <c r="AZ413" s="47"/>
      <c r="BA413" s="47"/>
      <c r="BB413" s="47"/>
      <c r="BC413" s="47"/>
      <c r="BD413" s="47"/>
      <c r="BE413" s="47"/>
      <c r="BF413" s="47"/>
      <c r="BG413" s="47"/>
    </row>
    <row r="414" spans="1:59" x14ac:dyDescent="0.4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7"/>
      <c r="AN414" s="47"/>
      <c r="AO414" s="47"/>
      <c r="AP414" s="47"/>
      <c r="AQ414" s="47"/>
      <c r="AR414" s="47"/>
      <c r="AS414" s="47"/>
      <c r="AT414" s="47"/>
      <c r="AU414" s="47"/>
      <c r="AV414" s="47"/>
      <c r="AW414" s="47"/>
      <c r="AX414" s="47"/>
      <c r="AY414" s="47"/>
      <c r="AZ414" s="47"/>
      <c r="BA414" s="47"/>
      <c r="BB414" s="47"/>
      <c r="BC414" s="47"/>
      <c r="BD414" s="47"/>
      <c r="BE414" s="47"/>
      <c r="BF414" s="47"/>
      <c r="BG414" s="47"/>
    </row>
    <row r="415" spans="1:59" x14ac:dyDescent="0.4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7"/>
      <c r="AN415" s="47"/>
      <c r="AO415" s="47"/>
      <c r="AP415" s="47"/>
      <c r="AQ415" s="47"/>
      <c r="AR415" s="47"/>
      <c r="AS415" s="47"/>
      <c r="AT415" s="47"/>
      <c r="AU415" s="47"/>
      <c r="AV415" s="47"/>
      <c r="AW415" s="47"/>
      <c r="AX415" s="47"/>
      <c r="AY415" s="47"/>
      <c r="AZ415" s="47"/>
      <c r="BA415" s="47"/>
      <c r="BB415" s="47"/>
      <c r="BC415" s="47"/>
      <c r="BD415" s="47"/>
      <c r="BE415" s="47"/>
      <c r="BF415" s="47"/>
      <c r="BG415" s="47"/>
    </row>
    <row r="416" spans="1:59" x14ac:dyDescent="0.4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46"/>
      <c r="AM416" s="47"/>
      <c r="AN416" s="47"/>
      <c r="AO416" s="47"/>
      <c r="AP416" s="47"/>
      <c r="AQ416" s="47"/>
      <c r="AR416" s="47"/>
      <c r="AS416" s="47"/>
      <c r="AT416" s="47"/>
      <c r="AU416" s="47"/>
      <c r="AV416" s="47"/>
      <c r="AW416" s="47"/>
      <c r="AX416" s="47"/>
      <c r="AY416" s="47"/>
      <c r="AZ416" s="47"/>
      <c r="BA416" s="47"/>
      <c r="BB416" s="47"/>
      <c r="BC416" s="47"/>
      <c r="BD416" s="47"/>
      <c r="BE416" s="47"/>
      <c r="BF416" s="47"/>
      <c r="BG416" s="47"/>
    </row>
    <row r="417" spans="1:59" x14ac:dyDescent="0.4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7"/>
      <c r="AN417" s="47"/>
      <c r="AO417" s="47"/>
      <c r="AP417" s="47"/>
      <c r="AQ417" s="47"/>
      <c r="AR417" s="47"/>
      <c r="AS417" s="47"/>
      <c r="AT417" s="47"/>
      <c r="AU417" s="47"/>
      <c r="AV417" s="47"/>
      <c r="AW417" s="47"/>
      <c r="AX417" s="47"/>
      <c r="AY417" s="47"/>
      <c r="AZ417" s="47"/>
      <c r="BA417" s="47"/>
      <c r="BB417" s="47"/>
      <c r="BC417" s="47"/>
      <c r="BD417" s="47"/>
      <c r="BE417" s="47"/>
      <c r="BF417" s="47"/>
      <c r="BG417" s="47"/>
    </row>
    <row r="418" spans="1:59" x14ac:dyDescent="0.4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7"/>
      <c r="AN418" s="47"/>
      <c r="AO418" s="47"/>
      <c r="AP418" s="47"/>
      <c r="AQ418" s="47"/>
      <c r="AR418" s="47"/>
      <c r="AS418" s="47"/>
      <c r="AT418" s="47"/>
      <c r="AU418" s="47"/>
      <c r="AV418" s="47"/>
      <c r="AW418" s="47"/>
      <c r="AX418" s="47"/>
      <c r="AY418" s="47"/>
      <c r="AZ418" s="47"/>
      <c r="BA418" s="47"/>
      <c r="BB418" s="47"/>
      <c r="BC418" s="47"/>
      <c r="BD418" s="47"/>
      <c r="BE418" s="47"/>
      <c r="BF418" s="47"/>
      <c r="BG418" s="47"/>
    </row>
    <row r="419" spans="1:59" x14ac:dyDescent="0.4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7"/>
      <c r="AN419" s="47"/>
      <c r="AO419" s="47"/>
      <c r="AP419" s="47"/>
      <c r="AQ419" s="47"/>
      <c r="AR419" s="47"/>
      <c r="AS419" s="47"/>
      <c r="AT419" s="47"/>
      <c r="AU419" s="47"/>
      <c r="AV419" s="47"/>
      <c r="AW419" s="47"/>
      <c r="AX419" s="47"/>
      <c r="AY419" s="47"/>
      <c r="AZ419" s="47"/>
      <c r="BA419" s="47"/>
      <c r="BB419" s="47"/>
      <c r="BC419" s="47"/>
      <c r="BD419" s="47"/>
      <c r="BE419" s="47"/>
      <c r="BF419" s="47"/>
      <c r="BG419" s="47"/>
    </row>
    <row r="420" spans="1:59" x14ac:dyDescent="0.4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7"/>
      <c r="AN420" s="47"/>
      <c r="AO420" s="47"/>
      <c r="AP420" s="47"/>
      <c r="AQ420" s="47"/>
      <c r="AR420" s="47"/>
      <c r="AS420" s="47"/>
      <c r="AT420" s="47"/>
      <c r="AU420" s="47"/>
      <c r="AV420" s="47"/>
      <c r="AW420" s="47"/>
      <c r="AX420" s="47"/>
      <c r="AY420" s="47"/>
      <c r="AZ420" s="47"/>
      <c r="BA420" s="47"/>
      <c r="BB420" s="47"/>
      <c r="BC420" s="47"/>
      <c r="BD420" s="47"/>
      <c r="BE420" s="47"/>
      <c r="BF420" s="47"/>
      <c r="BG420" s="47"/>
    </row>
    <row r="421" spans="1:59" x14ac:dyDescent="0.4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7"/>
      <c r="AN421" s="47"/>
      <c r="AO421" s="47"/>
      <c r="AP421" s="47"/>
      <c r="AQ421" s="47"/>
      <c r="AR421" s="47"/>
      <c r="AS421" s="47"/>
      <c r="AT421" s="47"/>
      <c r="AU421" s="47"/>
      <c r="AV421" s="47"/>
      <c r="AW421" s="47"/>
      <c r="AX421" s="47"/>
      <c r="AY421" s="47"/>
      <c r="AZ421" s="47"/>
      <c r="BA421" s="47"/>
      <c r="BB421" s="47"/>
      <c r="BC421" s="47"/>
      <c r="BD421" s="47"/>
      <c r="BE421" s="47"/>
      <c r="BF421" s="47"/>
      <c r="BG421" s="47"/>
    </row>
    <row r="422" spans="1:59" x14ac:dyDescent="0.4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7"/>
      <c r="AN422" s="47"/>
      <c r="AO422" s="47"/>
      <c r="AP422" s="47"/>
      <c r="AQ422" s="47"/>
      <c r="AR422" s="47"/>
      <c r="AS422" s="47"/>
      <c r="AT422" s="47"/>
      <c r="AU422" s="47"/>
      <c r="AV422" s="47"/>
      <c r="AW422" s="47"/>
      <c r="AX422" s="47"/>
      <c r="AY422" s="47"/>
      <c r="AZ422" s="47"/>
      <c r="BA422" s="47"/>
      <c r="BB422" s="47"/>
      <c r="BC422" s="47"/>
      <c r="BD422" s="47"/>
      <c r="BE422" s="47"/>
      <c r="BF422" s="47"/>
      <c r="BG422" s="47"/>
    </row>
    <row r="423" spans="1:59" x14ac:dyDescent="0.4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7"/>
      <c r="AN423" s="47"/>
      <c r="AO423" s="47"/>
      <c r="AP423" s="47"/>
      <c r="AQ423" s="47"/>
      <c r="AR423" s="47"/>
      <c r="AS423" s="47"/>
      <c r="AT423" s="47"/>
      <c r="AU423" s="47"/>
      <c r="AV423" s="47"/>
      <c r="AW423" s="47"/>
      <c r="AX423" s="47"/>
      <c r="AY423" s="47"/>
      <c r="AZ423" s="47"/>
      <c r="BA423" s="47"/>
      <c r="BB423" s="47"/>
      <c r="BC423" s="47"/>
      <c r="BD423" s="47"/>
      <c r="BE423" s="47"/>
      <c r="BF423" s="47"/>
      <c r="BG423" s="47"/>
    </row>
    <row r="424" spans="1:59" x14ac:dyDescent="0.4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7"/>
      <c r="AN424" s="47"/>
      <c r="AO424" s="47"/>
      <c r="AP424" s="47"/>
      <c r="AQ424" s="47"/>
      <c r="AR424" s="47"/>
      <c r="AS424" s="47"/>
      <c r="AT424" s="47"/>
      <c r="AU424" s="47"/>
      <c r="AV424" s="47"/>
      <c r="AW424" s="47"/>
      <c r="AX424" s="47"/>
      <c r="AY424" s="47"/>
      <c r="AZ424" s="47"/>
      <c r="BA424" s="47"/>
      <c r="BB424" s="47"/>
      <c r="BC424" s="47"/>
      <c r="BD424" s="47"/>
      <c r="BE424" s="47"/>
      <c r="BF424" s="47"/>
      <c r="BG424" s="47"/>
    </row>
    <row r="425" spans="1:59" x14ac:dyDescent="0.4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7"/>
      <c r="AN425" s="47"/>
      <c r="AO425" s="47"/>
      <c r="AP425" s="47"/>
      <c r="AQ425" s="47"/>
      <c r="AR425" s="47"/>
      <c r="AS425" s="47"/>
      <c r="AT425" s="47"/>
      <c r="AU425" s="47"/>
      <c r="AV425" s="47"/>
      <c r="AW425" s="47"/>
      <c r="AX425" s="47"/>
      <c r="AY425" s="47"/>
      <c r="AZ425" s="47"/>
      <c r="BA425" s="47"/>
      <c r="BB425" s="47"/>
      <c r="BC425" s="47"/>
      <c r="BD425" s="47"/>
      <c r="BE425" s="47"/>
      <c r="BF425" s="47"/>
      <c r="BG425" s="47"/>
    </row>
    <row r="426" spans="1:59" x14ac:dyDescent="0.4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7"/>
      <c r="AN426" s="47"/>
      <c r="AO426" s="47"/>
      <c r="AP426" s="47"/>
      <c r="AQ426" s="47"/>
      <c r="AR426" s="47"/>
      <c r="AS426" s="47"/>
      <c r="AT426" s="47"/>
      <c r="AU426" s="47"/>
      <c r="AV426" s="47"/>
      <c r="AW426" s="47"/>
      <c r="AX426" s="47"/>
      <c r="AY426" s="47"/>
      <c r="AZ426" s="47"/>
      <c r="BA426" s="47"/>
      <c r="BB426" s="47"/>
      <c r="BC426" s="47"/>
      <c r="BD426" s="47"/>
      <c r="BE426" s="47"/>
      <c r="BF426" s="47"/>
      <c r="BG426" s="47"/>
    </row>
    <row r="427" spans="1:59" x14ac:dyDescent="0.4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7"/>
      <c r="AN427" s="47"/>
      <c r="AO427" s="47"/>
      <c r="AP427" s="47"/>
      <c r="AQ427" s="47"/>
      <c r="AR427" s="47"/>
      <c r="AS427" s="47"/>
      <c r="AT427" s="47"/>
      <c r="AU427" s="47"/>
      <c r="AV427" s="47"/>
      <c r="AW427" s="47"/>
      <c r="AX427" s="47"/>
      <c r="AY427" s="47"/>
      <c r="AZ427" s="47"/>
      <c r="BA427" s="47"/>
      <c r="BB427" s="47"/>
      <c r="BC427" s="47"/>
      <c r="BD427" s="47"/>
      <c r="BE427" s="47"/>
      <c r="BF427" s="47"/>
      <c r="BG427" s="47"/>
    </row>
    <row r="428" spans="1:59" x14ac:dyDescent="0.4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7"/>
      <c r="AN428" s="47"/>
      <c r="AO428" s="47"/>
      <c r="AP428" s="47"/>
      <c r="AQ428" s="47"/>
      <c r="AR428" s="47"/>
      <c r="AS428" s="47"/>
      <c r="AT428" s="47"/>
      <c r="AU428" s="47"/>
      <c r="AV428" s="47"/>
      <c r="AW428" s="47"/>
      <c r="AX428" s="47"/>
      <c r="AY428" s="47"/>
      <c r="AZ428" s="47"/>
      <c r="BA428" s="47"/>
      <c r="BB428" s="47"/>
      <c r="BC428" s="47"/>
      <c r="BD428" s="47"/>
      <c r="BE428" s="47"/>
      <c r="BF428" s="47"/>
      <c r="BG428" s="47"/>
    </row>
    <row r="429" spans="1:59" x14ac:dyDescent="0.4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7"/>
      <c r="AN429" s="47"/>
      <c r="AO429" s="47"/>
      <c r="AP429" s="47"/>
      <c r="AQ429" s="47"/>
      <c r="AR429" s="47"/>
      <c r="AS429" s="47"/>
      <c r="AT429" s="47"/>
      <c r="AU429" s="47"/>
      <c r="AV429" s="47"/>
      <c r="AW429" s="47"/>
      <c r="AX429" s="47"/>
      <c r="AY429" s="47"/>
      <c r="AZ429" s="47"/>
      <c r="BA429" s="47"/>
      <c r="BB429" s="47"/>
      <c r="BC429" s="47"/>
      <c r="BD429" s="47"/>
      <c r="BE429" s="47"/>
      <c r="BF429" s="47"/>
      <c r="BG429" s="47"/>
    </row>
    <row r="430" spans="1:59" x14ac:dyDescent="0.4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7"/>
      <c r="AN430" s="47"/>
      <c r="AO430" s="47"/>
      <c r="AP430" s="47"/>
      <c r="AQ430" s="47"/>
      <c r="AR430" s="47"/>
      <c r="AS430" s="47"/>
      <c r="AT430" s="47"/>
      <c r="AU430" s="47"/>
      <c r="AV430" s="47"/>
      <c r="AW430" s="47"/>
      <c r="AX430" s="47"/>
      <c r="AY430" s="47"/>
      <c r="AZ430" s="47"/>
      <c r="BA430" s="47"/>
      <c r="BB430" s="47"/>
      <c r="BC430" s="47"/>
      <c r="BD430" s="47"/>
      <c r="BE430" s="47"/>
      <c r="BF430" s="47"/>
      <c r="BG430" s="47"/>
    </row>
    <row r="431" spans="1:59" x14ac:dyDescent="0.4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7"/>
      <c r="AN431" s="47"/>
      <c r="AO431" s="47"/>
      <c r="AP431" s="47"/>
      <c r="AQ431" s="47"/>
      <c r="AR431" s="47"/>
      <c r="AS431" s="47"/>
      <c r="AT431" s="47"/>
      <c r="AU431" s="47"/>
      <c r="AV431" s="47"/>
      <c r="AW431" s="47"/>
      <c r="AX431" s="47"/>
      <c r="AY431" s="47"/>
      <c r="AZ431" s="47"/>
      <c r="BA431" s="47"/>
      <c r="BB431" s="47"/>
      <c r="BC431" s="47"/>
      <c r="BD431" s="47"/>
      <c r="BE431" s="47"/>
      <c r="BF431" s="47"/>
      <c r="BG431" s="47"/>
    </row>
    <row r="432" spans="1:59" x14ac:dyDescent="0.4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7"/>
      <c r="AN432" s="47"/>
      <c r="AO432" s="47"/>
      <c r="AP432" s="47"/>
      <c r="AQ432" s="47"/>
      <c r="AR432" s="47"/>
      <c r="AS432" s="47"/>
      <c r="AT432" s="47"/>
      <c r="AU432" s="47"/>
      <c r="AV432" s="47"/>
      <c r="AW432" s="47"/>
      <c r="AX432" s="47"/>
      <c r="AY432" s="47"/>
      <c r="AZ432" s="47"/>
      <c r="BA432" s="47"/>
      <c r="BB432" s="47"/>
      <c r="BC432" s="47"/>
      <c r="BD432" s="47"/>
      <c r="BE432" s="47"/>
      <c r="BF432" s="47"/>
      <c r="BG432" s="47"/>
    </row>
    <row r="433" spans="1:59" x14ac:dyDescent="0.4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7"/>
      <c r="AZ433" s="47"/>
      <c r="BA433" s="47"/>
      <c r="BB433" s="47"/>
      <c r="BC433" s="47"/>
      <c r="BD433" s="47"/>
      <c r="BE433" s="47"/>
      <c r="BF433" s="47"/>
      <c r="BG433" s="47"/>
    </row>
    <row r="434" spans="1:59" x14ac:dyDescent="0.4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7"/>
      <c r="AN434" s="47"/>
      <c r="AO434" s="47"/>
      <c r="AP434" s="47"/>
      <c r="AQ434" s="47"/>
      <c r="AR434" s="47"/>
      <c r="AS434" s="47"/>
      <c r="AT434" s="47"/>
      <c r="AU434" s="47"/>
      <c r="AV434" s="47"/>
      <c r="AW434" s="47"/>
      <c r="AX434" s="47"/>
      <c r="AY434" s="47"/>
      <c r="AZ434" s="47"/>
      <c r="BA434" s="47"/>
      <c r="BB434" s="47"/>
      <c r="BC434" s="47"/>
      <c r="BD434" s="47"/>
      <c r="BE434" s="47"/>
      <c r="BF434" s="47"/>
      <c r="BG434" s="47"/>
    </row>
    <row r="435" spans="1:59" x14ac:dyDescent="0.4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7"/>
      <c r="AN435" s="47"/>
      <c r="AO435" s="47"/>
      <c r="AP435" s="47"/>
      <c r="AQ435" s="47"/>
      <c r="AR435" s="47"/>
      <c r="AS435" s="47"/>
      <c r="AT435" s="47"/>
      <c r="AU435" s="47"/>
      <c r="AV435" s="47"/>
      <c r="AW435" s="47"/>
      <c r="AX435" s="47"/>
      <c r="AY435" s="47"/>
      <c r="AZ435" s="47"/>
      <c r="BA435" s="47"/>
      <c r="BB435" s="47"/>
      <c r="BC435" s="47"/>
      <c r="BD435" s="47"/>
      <c r="BE435" s="47"/>
      <c r="BF435" s="47"/>
      <c r="BG435" s="47"/>
    </row>
    <row r="436" spans="1:59" x14ac:dyDescent="0.4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7"/>
      <c r="AZ436" s="47"/>
      <c r="BA436" s="47"/>
      <c r="BB436" s="47"/>
      <c r="BC436" s="47"/>
      <c r="BD436" s="47"/>
      <c r="BE436" s="47"/>
      <c r="BF436" s="47"/>
      <c r="BG436" s="47"/>
    </row>
    <row r="437" spans="1:59" x14ac:dyDescent="0.4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7"/>
      <c r="AN437" s="47"/>
      <c r="AO437" s="47"/>
      <c r="AP437" s="47"/>
      <c r="AQ437" s="47"/>
      <c r="AR437" s="47"/>
      <c r="AS437" s="47"/>
      <c r="AT437" s="47"/>
      <c r="AU437" s="47"/>
      <c r="AV437" s="47"/>
      <c r="AW437" s="47"/>
      <c r="AX437" s="47"/>
      <c r="AY437" s="47"/>
      <c r="AZ437" s="47"/>
      <c r="BA437" s="47"/>
      <c r="BB437" s="47"/>
      <c r="BC437" s="47"/>
      <c r="BD437" s="47"/>
      <c r="BE437" s="47"/>
      <c r="BF437" s="47"/>
      <c r="BG437" s="47"/>
    </row>
    <row r="438" spans="1:59" x14ac:dyDescent="0.4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7"/>
      <c r="AN438" s="47"/>
      <c r="AO438" s="47"/>
      <c r="AP438" s="47"/>
      <c r="AQ438" s="47"/>
      <c r="AR438" s="47"/>
      <c r="AS438" s="47"/>
      <c r="AT438" s="47"/>
      <c r="AU438" s="47"/>
      <c r="AV438" s="47"/>
      <c r="AW438" s="47"/>
      <c r="AX438" s="47"/>
      <c r="AY438" s="47"/>
      <c r="AZ438" s="47"/>
      <c r="BA438" s="47"/>
      <c r="BB438" s="47"/>
      <c r="BC438" s="47"/>
      <c r="BD438" s="47"/>
      <c r="BE438" s="47"/>
      <c r="BF438" s="47"/>
      <c r="BG438" s="47"/>
    </row>
    <row r="439" spans="1:59" x14ac:dyDescent="0.4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7"/>
      <c r="AN439" s="47"/>
      <c r="AO439" s="47"/>
      <c r="AP439" s="47"/>
      <c r="AQ439" s="47"/>
      <c r="AR439" s="47"/>
      <c r="AS439" s="47"/>
      <c r="AT439" s="47"/>
      <c r="AU439" s="47"/>
      <c r="AV439" s="47"/>
      <c r="AW439" s="47"/>
      <c r="AX439" s="47"/>
      <c r="AY439" s="47"/>
      <c r="AZ439" s="47"/>
      <c r="BA439" s="47"/>
      <c r="BB439" s="47"/>
      <c r="BC439" s="47"/>
      <c r="BD439" s="47"/>
      <c r="BE439" s="47"/>
      <c r="BF439" s="47"/>
      <c r="BG439" s="47"/>
    </row>
    <row r="440" spans="1:59" x14ac:dyDescent="0.4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7"/>
      <c r="AN440" s="47"/>
      <c r="AO440" s="47"/>
      <c r="AP440" s="47"/>
      <c r="AQ440" s="47"/>
      <c r="AR440" s="47"/>
      <c r="AS440" s="47"/>
      <c r="AT440" s="47"/>
      <c r="AU440" s="47"/>
      <c r="AV440" s="47"/>
      <c r="AW440" s="47"/>
      <c r="AX440" s="47"/>
      <c r="AY440" s="47"/>
      <c r="AZ440" s="47"/>
      <c r="BA440" s="47"/>
      <c r="BB440" s="47"/>
      <c r="BC440" s="47"/>
      <c r="BD440" s="47"/>
      <c r="BE440" s="47"/>
      <c r="BF440" s="47"/>
      <c r="BG440" s="47"/>
    </row>
    <row r="441" spans="1:59" x14ac:dyDescent="0.4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7"/>
      <c r="AN441" s="47"/>
      <c r="AO441" s="47"/>
      <c r="AP441" s="47"/>
      <c r="AQ441" s="47"/>
      <c r="AR441" s="47"/>
      <c r="AS441" s="47"/>
      <c r="AT441" s="47"/>
      <c r="AU441" s="47"/>
      <c r="AV441" s="47"/>
      <c r="AW441" s="47"/>
      <c r="AX441" s="47"/>
      <c r="AY441" s="47"/>
      <c r="AZ441" s="47"/>
      <c r="BA441" s="47"/>
      <c r="BB441" s="47"/>
      <c r="BC441" s="47"/>
      <c r="BD441" s="47"/>
      <c r="BE441" s="47"/>
      <c r="BF441" s="47"/>
      <c r="BG441" s="47"/>
    </row>
    <row r="442" spans="1:59" x14ac:dyDescent="0.4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7"/>
      <c r="AN442" s="47"/>
      <c r="AO442" s="47"/>
      <c r="AP442" s="47"/>
      <c r="AQ442" s="47"/>
      <c r="AR442" s="47"/>
      <c r="AS442" s="47"/>
      <c r="AT442" s="47"/>
      <c r="AU442" s="47"/>
      <c r="AV442" s="47"/>
      <c r="AW442" s="47"/>
      <c r="AX442" s="47"/>
      <c r="AY442" s="47"/>
      <c r="AZ442" s="47"/>
      <c r="BA442" s="47"/>
      <c r="BB442" s="47"/>
      <c r="BC442" s="47"/>
      <c r="BD442" s="47"/>
      <c r="BE442" s="47"/>
      <c r="BF442" s="47"/>
      <c r="BG442" s="47"/>
    </row>
    <row r="443" spans="1:59" x14ac:dyDescent="0.4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7"/>
      <c r="AN443" s="47"/>
      <c r="AO443" s="47"/>
      <c r="AP443" s="47"/>
      <c r="AQ443" s="47"/>
      <c r="AR443" s="47"/>
      <c r="AS443" s="47"/>
      <c r="AT443" s="47"/>
      <c r="AU443" s="47"/>
      <c r="AV443" s="47"/>
      <c r="AW443" s="47"/>
      <c r="AX443" s="47"/>
      <c r="AY443" s="47"/>
      <c r="AZ443" s="47"/>
      <c r="BA443" s="47"/>
      <c r="BB443" s="47"/>
      <c r="BC443" s="47"/>
      <c r="BD443" s="47"/>
      <c r="BE443" s="47"/>
      <c r="BF443" s="47"/>
      <c r="BG443" s="47"/>
    </row>
    <row r="444" spans="1:59" x14ac:dyDescent="0.4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</row>
    <row r="445" spans="1:59" x14ac:dyDescent="0.4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</row>
    <row r="446" spans="1:59" x14ac:dyDescent="0.4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7"/>
      <c r="AZ446" s="47"/>
      <c r="BA446" s="47"/>
      <c r="BB446" s="47"/>
      <c r="BC446" s="47"/>
      <c r="BD446" s="47"/>
      <c r="BE446" s="47"/>
      <c r="BF446" s="47"/>
      <c r="BG446" s="47"/>
    </row>
    <row r="447" spans="1:59" x14ac:dyDescent="0.4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7"/>
      <c r="AN447" s="47"/>
      <c r="AO447" s="47"/>
      <c r="AP447" s="47"/>
      <c r="AQ447" s="47"/>
      <c r="AR447" s="47"/>
      <c r="AS447" s="47"/>
      <c r="AT447" s="47"/>
      <c r="AU447" s="47"/>
      <c r="AV447" s="47"/>
      <c r="AW447" s="47"/>
      <c r="AX447" s="47"/>
      <c r="AY447" s="47"/>
      <c r="AZ447" s="47"/>
      <c r="BA447" s="47"/>
      <c r="BB447" s="47"/>
      <c r="BC447" s="47"/>
      <c r="BD447" s="47"/>
      <c r="BE447" s="47"/>
      <c r="BF447" s="47"/>
      <c r="BG447" s="47"/>
    </row>
    <row r="448" spans="1:59" x14ac:dyDescent="0.4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7"/>
      <c r="AN448" s="47"/>
      <c r="AO448" s="47"/>
      <c r="AP448" s="47"/>
      <c r="AQ448" s="47"/>
      <c r="AR448" s="47"/>
      <c r="AS448" s="47"/>
      <c r="AT448" s="47"/>
      <c r="AU448" s="47"/>
      <c r="AV448" s="47"/>
      <c r="AW448" s="47"/>
      <c r="AX448" s="47"/>
      <c r="AY448" s="47"/>
      <c r="AZ448" s="47"/>
      <c r="BA448" s="47"/>
      <c r="BB448" s="47"/>
      <c r="BC448" s="47"/>
      <c r="BD448" s="47"/>
      <c r="BE448" s="47"/>
      <c r="BF448" s="47"/>
      <c r="BG448" s="47"/>
    </row>
    <row r="449" spans="1:59" x14ac:dyDescent="0.4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7"/>
      <c r="AN449" s="47"/>
      <c r="AO449" s="47"/>
      <c r="AP449" s="47"/>
      <c r="AQ449" s="47"/>
      <c r="AR449" s="47"/>
      <c r="AS449" s="47"/>
      <c r="AT449" s="47"/>
      <c r="AU449" s="47"/>
      <c r="AV449" s="47"/>
      <c r="AW449" s="47"/>
      <c r="AX449" s="47"/>
      <c r="AY449" s="47"/>
      <c r="AZ449" s="47"/>
      <c r="BA449" s="47"/>
      <c r="BB449" s="47"/>
      <c r="BC449" s="47"/>
      <c r="BD449" s="47"/>
      <c r="BE449" s="47"/>
      <c r="BF449" s="47"/>
      <c r="BG449" s="47"/>
    </row>
    <row r="450" spans="1:59" x14ac:dyDescent="0.4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7"/>
      <c r="AN450" s="47"/>
      <c r="AO450" s="47"/>
      <c r="AP450" s="47"/>
      <c r="AQ450" s="47"/>
      <c r="AR450" s="47"/>
      <c r="AS450" s="47"/>
      <c r="AT450" s="47"/>
      <c r="AU450" s="47"/>
      <c r="AV450" s="47"/>
      <c r="AW450" s="47"/>
      <c r="AX450" s="47"/>
      <c r="AY450" s="47"/>
      <c r="AZ450" s="47"/>
      <c r="BA450" s="47"/>
      <c r="BB450" s="47"/>
      <c r="BC450" s="47"/>
      <c r="BD450" s="47"/>
      <c r="BE450" s="47"/>
      <c r="BF450" s="47"/>
      <c r="BG450" s="47"/>
    </row>
    <row r="451" spans="1:59" x14ac:dyDescent="0.4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7"/>
      <c r="AN451" s="47"/>
      <c r="AO451" s="47"/>
      <c r="AP451" s="47"/>
      <c r="AQ451" s="47"/>
      <c r="AR451" s="47"/>
      <c r="AS451" s="47"/>
      <c r="AT451" s="47"/>
      <c r="AU451" s="47"/>
      <c r="AV451" s="47"/>
      <c r="AW451" s="47"/>
      <c r="AX451" s="47"/>
      <c r="AY451" s="47"/>
      <c r="AZ451" s="47"/>
      <c r="BA451" s="47"/>
      <c r="BB451" s="47"/>
      <c r="BC451" s="47"/>
      <c r="BD451" s="47"/>
      <c r="BE451" s="47"/>
      <c r="BF451" s="47"/>
      <c r="BG451" s="47"/>
    </row>
    <row r="452" spans="1:59" x14ac:dyDescent="0.4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7"/>
      <c r="AN452" s="47"/>
      <c r="AO452" s="47"/>
      <c r="AP452" s="47"/>
      <c r="AQ452" s="47"/>
      <c r="AR452" s="47"/>
      <c r="AS452" s="47"/>
      <c r="AT452" s="47"/>
      <c r="AU452" s="47"/>
      <c r="AV452" s="47"/>
      <c r="AW452" s="47"/>
      <c r="AX452" s="47"/>
      <c r="AY452" s="47"/>
      <c r="AZ452" s="47"/>
      <c r="BA452" s="47"/>
      <c r="BB452" s="47"/>
      <c r="BC452" s="47"/>
      <c r="BD452" s="47"/>
      <c r="BE452" s="47"/>
      <c r="BF452" s="47"/>
      <c r="BG452" s="47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73"/>
  <sheetViews>
    <sheetView zoomScaleNormal="100" workbookViewId="0">
      <selection activeCell="D22" sqref="D22"/>
    </sheetView>
  </sheetViews>
  <sheetFormatPr defaultColWidth="8.85546875" defaultRowHeight="13.15" x14ac:dyDescent="0.4"/>
  <cols>
    <col min="2" max="2" width="14.85546875" customWidth="1"/>
    <col min="4" max="4" width="14.85546875" customWidth="1"/>
    <col min="6" max="10" width="10.85546875" customWidth="1"/>
  </cols>
  <sheetData>
    <row r="1" spans="1:51" ht="13.5" thickBot="1" x14ac:dyDescent="0.45">
      <c r="A1" s="15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</row>
    <row r="2" spans="1:51" ht="13.5" thickTop="1" x14ac:dyDescent="0.4">
      <c r="A2" s="15"/>
      <c r="B2" s="26"/>
      <c r="C2" s="40" t="s">
        <v>74</v>
      </c>
      <c r="D2" s="26"/>
      <c r="E2" s="26"/>
      <c r="F2" s="26" t="s">
        <v>59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51" ht="13.5" thickBot="1" x14ac:dyDescent="0.45">
      <c r="A3" s="15"/>
      <c r="B3" s="27" t="s">
        <v>58</v>
      </c>
      <c r="C3" s="41" t="s">
        <v>56</v>
      </c>
      <c r="D3" s="41" t="s">
        <v>57</v>
      </c>
      <c r="E3" s="27"/>
      <c r="F3" s="28" t="s">
        <v>64</v>
      </c>
      <c r="G3" s="28"/>
      <c r="H3" s="28"/>
      <c r="I3" s="28"/>
      <c r="J3" s="27" t="s">
        <v>65</v>
      </c>
      <c r="K3" s="27"/>
      <c r="L3" s="27" t="s">
        <v>91</v>
      </c>
      <c r="M3" s="27"/>
      <c r="N3" s="27" t="s">
        <v>92</v>
      </c>
      <c r="O3" s="27"/>
      <c r="P3" s="29" t="s">
        <v>119</v>
      </c>
      <c r="Q3" s="27"/>
      <c r="R3" s="27" t="s">
        <v>95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</row>
    <row r="4" spans="1:51" ht="13.5" thickTop="1" x14ac:dyDescent="0.4">
      <c r="A4" s="15">
        <v>1</v>
      </c>
      <c r="B4" s="15" t="s">
        <v>17</v>
      </c>
      <c r="C4" s="16">
        <v>1989</v>
      </c>
      <c r="D4" s="42" t="s">
        <v>61</v>
      </c>
      <c r="E4" s="15"/>
      <c r="F4" s="15" t="s">
        <v>73</v>
      </c>
      <c r="G4" s="15"/>
      <c r="H4" s="15"/>
      <c r="I4" s="15"/>
      <c r="J4" s="15" t="s">
        <v>75</v>
      </c>
      <c r="K4" s="15"/>
      <c r="L4" s="15" t="s">
        <v>73</v>
      </c>
      <c r="M4" s="15"/>
      <c r="N4" s="30">
        <v>1989</v>
      </c>
      <c r="O4" s="15"/>
      <c r="P4" s="15" t="s">
        <v>73</v>
      </c>
      <c r="Q4" s="15"/>
      <c r="R4" s="15" t="s">
        <v>102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51" x14ac:dyDescent="0.4">
      <c r="A5" s="15">
        <v>2</v>
      </c>
      <c r="B5" s="15" t="s">
        <v>18</v>
      </c>
      <c r="C5" s="16">
        <v>1983</v>
      </c>
      <c r="D5" s="42" t="s">
        <v>61</v>
      </c>
      <c r="E5" s="15"/>
      <c r="F5" s="15" t="s">
        <v>73</v>
      </c>
      <c r="G5" s="15"/>
      <c r="H5" s="15"/>
      <c r="I5" s="15"/>
      <c r="J5" s="15" t="s">
        <v>76</v>
      </c>
      <c r="K5" s="15"/>
      <c r="L5" s="15" t="s">
        <v>73</v>
      </c>
      <c r="M5" s="15"/>
      <c r="N5" s="30">
        <v>1983</v>
      </c>
      <c r="O5" s="15"/>
      <c r="P5" s="15" t="s">
        <v>73</v>
      </c>
      <c r="Q5" s="15"/>
      <c r="R5" s="15" t="s">
        <v>101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</row>
    <row r="6" spans="1:51" x14ac:dyDescent="0.4">
      <c r="A6" s="15">
        <v>3</v>
      </c>
      <c r="B6" s="15" t="s">
        <v>19</v>
      </c>
      <c r="C6" s="16">
        <v>1987</v>
      </c>
      <c r="D6" s="42" t="s">
        <v>61</v>
      </c>
      <c r="E6" s="15"/>
      <c r="F6" s="15" t="s">
        <v>68</v>
      </c>
      <c r="G6" s="15"/>
      <c r="H6" s="15" t="s">
        <v>69</v>
      </c>
      <c r="I6" s="15"/>
      <c r="J6" s="15" t="s">
        <v>83</v>
      </c>
      <c r="K6" s="15"/>
      <c r="L6" s="17" t="s">
        <v>83</v>
      </c>
      <c r="M6" s="15"/>
      <c r="N6" s="30">
        <v>1987</v>
      </c>
      <c r="O6" s="15"/>
      <c r="P6" s="15" t="s">
        <v>73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x14ac:dyDescent="0.4">
      <c r="A7" s="15">
        <v>4</v>
      </c>
      <c r="B7" s="9" t="s">
        <v>20</v>
      </c>
      <c r="C7" s="8">
        <v>1991</v>
      </c>
      <c r="D7" s="43" t="s">
        <v>62</v>
      </c>
      <c r="E7" s="15"/>
      <c r="F7" s="15" t="s">
        <v>103</v>
      </c>
      <c r="G7" s="15"/>
      <c r="H7" s="15" t="s">
        <v>67</v>
      </c>
      <c r="I7" s="15"/>
      <c r="J7" s="15" t="s">
        <v>66</v>
      </c>
      <c r="K7" s="15"/>
      <c r="L7" s="39" t="s">
        <v>66</v>
      </c>
      <c r="M7" s="15"/>
      <c r="N7" s="30">
        <v>1991</v>
      </c>
      <c r="O7" s="15"/>
      <c r="P7" s="30">
        <v>1991</v>
      </c>
      <c r="Q7" s="15"/>
      <c r="R7" s="17" t="s">
        <v>137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</row>
    <row r="8" spans="1:51" x14ac:dyDescent="0.4">
      <c r="A8" s="15">
        <v>5</v>
      </c>
      <c r="B8" s="15" t="s">
        <v>21</v>
      </c>
      <c r="C8" s="16">
        <v>1994</v>
      </c>
      <c r="D8" s="42" t="s">
        <v>61</v>
      </c>
      <c r="E8" s="15"/>
      <c r="F8" s="15" t="s">
        <v>73</v>
      </c>
      <c r="G8" s="15"/>
      <c r="H8" s="15"/>
      <c r="I8" s="15"/>
      <c r="J8" s="15" t="s">
        <v>77</v>
      </c>
      <c r="K8" s="15"/>
      <c r="L8" s="15" t="s">
        <v>77</v>
      </c>
      <c r="M8" s="15"/>
      <c r="N8" s="30">
        <v>1994</v>
      </c>
      <c r="O8" s="15"/>
      <c r="P8" s="15" t="s">
        <v>73</v>
      </c>
      <c r="Q8" s="15"/>
      <c r="R8" s="15" t="s">
        <v>94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51" x14ac:dyDescent="0.4">
      <c r="A9" s="15">
        <v>6</v>
      </c>
      <c r="B9" s="15" t="s">
        <v>0</v>
      </c>
      <c r="C9" s="16">
        <v>1977</v>
      </c>
      <c r="D9" s="42" t="s">
        <v>61</v>
      </c>
      <c r="E9" s="15"/>
      <c r="F9" s="15" t="s">
        <v>73</v>
      </c>
      <c r="G9" s="15"/>
      <c r="H9" s="15"/>
      <c r="I9" s="15"/>
      <c r="J9" s="15" t="s">
        <v>78</v>
      </c>
      <c r="K9" s="15"/>
      <c r="L9" s="39" t="s">
        <v>93</v>
      </c>
      <c r="M9" s="15"/>
      <c r="N9" s="30" t="s">
        <v>93</v>
      </c>
      <c r="O9" s="15"/>
      <c r="P9" s="15" t="s">
        <v>73</v>
      </c>
      <c r="Q9" s="15"/>
      <c r="R9" s="15" t="s">
        <v>100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</row>
    <row r="10" spans="1:51" x14ac:dyDescent="0.4">
      <c r="A10" s="15">
        <v>7</v>
      </c>
      <c r="B10" s="15" t="s">
        <v>1</v>
      </c>
      <c r="C10" s="16">
        <v>1991</v>
      </c>
      <c r="D10" s="42" t="s">
        <v>61</v>
      </c>
      <c r="E10" s="15"/>
      <c r="F10" s="15" t="s">
        <v>73</v>
      </c>
      <c r="G10" s="15"/>
      <c r="H10" s="15"/>
      <c r="I10" s="15"/>
      <c r="J10" s="15" t="s">
        <v>79</v>
      </c>
      <c r="K10" s="15"/>
      <c r="L10" s="15" t="s">
        <v>79</v>
      </c>
      <c r="M10" s="15"/>
      <c r="N10" s="30">
        <v>1991</v>
      </c>
      <c r="O10" s="15"/>
      <c r="P10" s="15" t="s">
        <v>73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</row>
    <row r="11" spans="1:51" x14ac:dyDescent="0.4">
      <c r="A11" s="15">
        <v>8</v>
      </c>
      <c r="B11" s="15" t="s">
        <v>2</v>
      </c>
      <c r="C11" s="16">
        <v>1990</v>
      </c>
      <c r="D11" s="42" t="s">
        <v>61</v>
      </c>
      <c r="E11" s="15"/>
      <c r="F11" s="15" t="s">
        <v>73</v>
      </c>
      <c r="G11" s="15"/>
      <c r="H11" s="15"/>
      <c r="I11" s="15"/>
      <c r="J11" s="15" t="s">
        <v>80</v>
      </c>
      <c r="K11" s="15"/>
      <c r="L11" s="17" t="s">
        <v>80</v>
      </c>
      <c r="M11" s="15"/>
      <c r="N11" s="30">
        <v>1990</v>
      </c>
      <c r="O11" s="15"/>
      <c r="P11" s="30">
        <v>1990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x14ac:dyDescent="0.4">
      <c r="A12" s="15">
        <v>9</v>
      </c>
      <c r="B12" s="9" t="s">
        <v>3</v>
      </c>
      <c r="C12" s="8">
        <v>1992</v>
      </c>
      <c r="D12" s="43" t="s">
        <v>62</v>
      </c>
      <c r="E12" s="15"/>
      <c r="F12" s="15" t="s">
        <v>73</v>
      </c>
      <c r="G12" s="15"/>
      <c r="H12" s="15"/>
      <c r="I12" s="15"/>
      <c r="J12" s="15" t="s">
        <v>70</v>
      </c>
      <c r="K12" s="15"/>
      <c r="L12" s="39" t="s">
        <v>133</v>
      </c>
      <c r="M12" s="15"/>
      <c r="N12" s="30">
        <v>1992</v>
      </c>
      <c r="O12" s="15"/>
      <c r="P12" s="30">
        <v>1991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</row>
    <row r="13" spans="1:51" x14ac:dyDescent="0.4">
      <c r="A13" s="15">
        <v>10</v>
      </c>
      <c r="B13" s="15" t="s">
        <v>23</v>
      </c>
      <c r="C13" s="16">
        <v>1987</v>
      </c>
      <c r="D13" s="42" t="s">
        <v>61</v>
      </c>
      <c r="E13" s="15"/>
      <c r="F13" s="15" t="s">
        <v>73</v>
      </c>
      <c r="G13" s="15"/>
      <c r="H13" s="15"/>
      <c r="I13" s="15"/>
      <c r="J13" s="15" t="s">
        <v>81</v>
      </c>
      <c r="K13" s="15"/>
      <c r="L13" s="39" t="s">
        <v>134</v>
      </c>
      <c r="M13" s="15"/>
      <c r="N13" s="30">
        <v>1987</v>
      </c>
      <c r="O13" s="15"/>
      <c r="P13" s="15" t="s">
        <v>73</v>
      </c>
      <c r="Q13" s="15"/>
      <c r="R13" s="15" t="s">
        <v>104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</row>
    <row r="14" spans="1:51" x14ac:dyDescent="0.4">
      <c r="A14" s="15">
        <v>11</v>
      </c>
      <c r="B14" s="9" t="s">
        <v>22</v>
      </c>
      <c r="C14" s="8">
        <v>1987</v>
      </c>
      <c r="D14" s="43" t="s">
        <v>62</v>
      </c>
      <c r="E14" s="15"/>
      <c r="F14" s="31" t="s">
        <v>85</v>
      </c>
      <c r="G14" s="15"/>
      <c r="H14" s="15" t="s">
        <v>86</v>
      </c>
      <c r="I14" s="15"/>
      <c r="J14" s="15" t="s">
        <v>71</v>
      </c>
      <c r="K14" s="15"/>
      <c r="L14" s="39" t="s">
        <v>71</v>
      </c>
      <c r="M14" s="15"/>
      <c r="N14" s="30">
        <v>1987</v>
      </c>
      <c r="O14" s="15"/>
      <c r="P14" s="30">
        <v>1987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</row>
    <row r="15" spans="1:51" x14ac:dyDescent="0.4">
      <c r="A15" s="15">
        <v>12</v>
      </c>
      <c r="B15" s="9" t="s">
        <v>4</v>
      </c>
      <c r="C15" s="8">
        <v>1977</v>
      </c>
      <c r="D15" s="43" t="s">
        <v>62</v>
      </c>
      <c r="E15" s="15"/>
      <c r="F15" s="15" t="s">
        <v>87</v>
      </c>
      <c r="G15" s="15"/>
      <c r="H15" s="15" t="s">
        <v>88</v>
      </c>
      <c r="I15" s="15"/>
      <c r="J15" s="15" t="s">
        <v>72</v>
      </c>
      <c r="K15" s="15"/>
      <c r="L15" s="39" t="s">
        <v>72</v>
      </c>
      <c r="M15" s="15"/>
      <c r="N15" s="30">
        <v>1977</v>
      </c>
      <c r="O15" s="15"/>
      <c r="P15" s="15" t="s">
        <v>73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</row>
    <row r="16" spans="1:51" x14ac:dyDescent="0.4">
      <c r="A16" s="15">
        <v>13</v>
      </c>
      <c r="B16" s="9" t="s">
        <v>24</v>
      </c>
      <c r="C16" s="8">
        <v>1991</v>
      </c>
      <c r="D16" s="43" t="s">
        <v>62</v>
      </c>
      <c r="E16" s="15"/>
      <c r="F16" s="15" t="s">
        <v>89</v>
      </c>
      <c r="G16" s="15"/>
      <c r="H16" s="15" t="s">
        <v>90</v>
      </c>
      <c r="I16" s="15"/>
      <c r="J16" s="30">
        <v>1991</v>
      </c>
      <c r="K16" s="15"/>
      <c r="L16" s="39" t="s">
        <v>135</v>
      </c>
      <c r="M16" s="15"/>
      <c r="N16" s="30">
        <v>1991</v>
      </c>
      <c r="O16" s="15"/>
      <c r="P16" s="30">
        <v>1990</v>
      </c>
      <c r="Q16" s="15"/>
      <c r="R16" s="17" t="s">
        <v>138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</row>
    <row r="17" spans="1:51" x14ac:dyDescent="0.4">
      <c r="A17" s="15">
        <v>14</v>
      </c>
      <c r="B17" s="15" t="s">
        <v>25</v>
      </c>
      <c r="C17" s="16">
        <v>1974</v>
      </c>
      <c r="D17" s="42" t="s">
        <v>61</v>
      </c>
      <c r="E17" s="15"/>
      <c r="F17" s="15" t="s">
        <v>73</v>
      </c>
      <c r="G17" s="15"/>
      <c r="H17" s="15"/>
      <c r="I17" s="15"/>
      <c r="J17" s="15" t="s">
        <v>82</v>
      </c>
      <c r="K17" s="15"/>
      <c r="L17" s="15" t="s">
        <v>73</v>
      </c>
      <c r="M17" s="15"/>
      <c r="N17" s="30">
        <v>1974</v>
      </c>
      <c r="O17" s="15"/>
      <c r="P17" s="15" t="s">
        <v>73</v>
      </c>
      <c r="Q17" s="15"/>
      <c r="R17" s="38" t="s">
        <v>131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</row>
    <row r="18" spans="1:51" x14ac:dyDescent="0.4">
      <c r="A18" s="15">
        <v>15</v>
      </c>
      <c r="B18" s="15" t="s">
        <v>25</v>
      </c>
      <c r="C18" s="15">
        <v>1984</v>
      </c>
      <c r="D18" s="42" t="s">
        <v>61</v>
      </c>
      <c r="E18" s="15"/>
      <c r="F18" s="15" t="s">
        <v>73</v>
      </c>
      <c r="G18" s="15"/>
      <c r="H18" s="15"/>
      <c r="I18" s="15"/>
      <c r="J18" s="30">
        <v>1984</v>
      </c>
      <c r="K18" s="15"/>
      <c r="L18" s="15" t="s">
        <v>73</v>
      </c>
      <c r="M18" s="15"/>
      <c r="N18" s="30" t="s">
        <v>93</v>
      </c>
      <c r="O18" s="15"/>
      <c r="P18" s="15" t="s">
        <v>73</v>
      </c>
      <c r="Q18" s="15"/>
      <c r="R18" s="15" t="s">
        <v>96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</row>
    <row r="19" spans="1:51" x14ac:dyDescent="0.4">
      <c r="A19" s="15">
        <v>16</v>
      </c>
      <c r="B19" s="15" t="s">
        <v>25</v>
      </c>
      <c r="C19" s="15">
        <v>1991</v>
      </c>
      <c r="D19" s="42" t="s">
        <v>61</v>
      </c>
      <c r="E19" s="15"/>
      <c r="F19" s="15" t="s">
        <v>73</v>
      </c>
      <c r="G19" s="15"/>
      <c r="H19" s="15"/>
      <c r="I19" s="15"/>
      <c r="J19" s="30">
        <v>1991</v>
      </c>
      <c r="K19" s="15"/>
      <c r="L19" s="15" t="s">
        <v>73</v>
      </c>
      <c r="M19" s="15"/>
      <c r="N19" s="30" t="s">
        <v>93</v>
      </c>
      <c r="O19" s="15"/>
      <c r="P19" s="15" t="s">
        <v>73</v>
      </c>
      <c r="Q19" s="15"/>
      <c r="R19" s="15" t="s">
        <v>97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</row>
    <row r="20" spans="1:51" x14ac:dyDescent="0.4">
      <c r="A20" s="15">
        <v>17</v>
      </c>
      <c r="B20" s="15" t="s">
        <v>25</v>
      </c>
      <c r="C20" s="15">
        <v>1995</v>
      </c>
      <c r="D20" s="42" t="s">
        <v>61</v>
      </c>
      <c r="E20" s="15"/>
      <c r="F20" s="15" t="s">
        <v>73</v>
      </c>
      <c r="G20" s="15"/>
      <c r="H20" s="15"/>
      <c r="I20" s="15"/>
      <c r="J20" s="30">
        <v>1995</v>
      </c>
      <c r="K20" s="15"/>
      <c r="L20" s="15" t="s">
        <v>73</v>
      </c>
      <c r="M20" s="15"/>
      <c r="N20" s="30" t="s">
        <v>93</v>
      </c>
      <c r="O20" s="15"/>
      <c r="P20" s="15" t="s">
        <v>73</v>
      </c>
      <c r="Q20" s="15"/>
      <c r="R20" s="15" t="s">
        <v>98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</row>
    <row r="21" spans="1:51" x14ac:dyDescent="0.4">
      <c r="A21" s="15">
        <v>18</v>
      </c>
      <c r="B21" s="15" t="s">
        <v>26</v>
      </c>
      <c r="C21" s="15">
        <v>1984</v>
      </c>
      <c r="D21" s="42" t="s">
        <v>61</v>
      </c>
      <c r="E21" s="15"/>
      <c r="F21" s="15" t="s">
        <v>73</v>
      </c>
      <c r="G21" s="15"/>
      <c r="H21" s="15"/>
      <c r="I21" s="15"/>
      <c r="J21" s="15" t="s">
        <v>84</v>
      </c>
      <c r="K21" s="15"/>
      <c r="L21" s="17" t="s">
        <v>136</v>
      </c>
      <c r="M21" s="15"/>
      <c r="N21" s="30">
        <v>1984</v>
      </c>
      <c r="O21" s="15"/>
      <c r="P21" s="15" t="s">
        <v>73</v>
      </c>
      <c r="Q21" s="15"/>
      <c r="R21" s="15" t="s">
        <v>99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</row>
    <row r="22" spans="1:51" x14ac:dyDescent="0.4">
      <c r="A22" s="15">
        <v>19</v>
      </c>
      <c r="B22" s="15" t="s">
        <v>26</v>
      </c>
      <c r="C22" s="15">
        <v>2007</v>
      </c>
      <c r="D22" s="42" t="s">
        <v>61</v>
      </c>
      <c r="E22" s="15"/>
      <c r="F22" s="15" t="s">
        <v>73</v>
      </c>
      <c r="G22" s="15"/>
      <c r="H22" s="15"/>
      <c r="I22" s="15"/>
      <c r="J22" s="15" t="s">
        <v>73</v>
      </c>
      <c r="K22" s="15"/>
      <c r="L22" s="15" t="s">
        <v>73</v>
      </c>
      <c r="M22" s="15"/>
      <c r="N22" s="15" t="s">
        <v>73</v>
      </c>
      <c r="O22" s="15"/>
      <c r="P22" s="15" t="s">
        <v>73</v>
      </c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</row>
    <row r="23" spans="1:51" ht="13.5" thickBot="1" x14ac:dyDescent="0.45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</row>
    <row r="24" spans="1:51" ht="13.5" thickTop="1" x14ac:dyDescent="0.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</row>
    <row r="25" spans="1:51" x14ac:dyDescent="0.4">
      <c r="A25" s="15"/>
      <c r="B25" s="15" t="s">
        <v>63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</row>
    <row r="26" spans="1:51" x14ac:dyDescent="0.4">
      <c r="A26" s="15"/>
      <c r="B26" s="17" t="s">
        <v>106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</row>
    <row r="27" spans="1:51" x14ac:dyDescent="0.4">
      <c r="A27" s="15"/>
      <c r="B27" s="17" t="s">
        <v>132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</row>
    <row r="28" spans="1:51" x14ac:dyDescent="0.4">
      <c r="A28" s="15"/>
      <c r="B28" s="17" t="s">
        <v>105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x14ac:dyDescent="0.4">
      <c r="A29" s="15"/>
      <c r="B29" s="17" t="s">
        <v>120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</row>
    <row r="30" spans="1:51" x14ac:dyDescent="0.4">
      <c r="A30" s="15"/>
      <c r="B30" s="17" t="s">
        <v>122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x14ac:dyDescent="0.4">
      <c r="A31" s="15"/>
      <c r="B31" s="17" t="s">
        <v>139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</row>
    <row r="32" spans="1:51" x14ac:dyDescent="0.4">
      <c r="A32" s="15"/>
      <c r="B32" s="44" t="s">
        <v>111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</row>
    <row r="33" spans="1:51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</row>
    <row r="34" spans="1:51" x14ac:dyDescent="0.4">
      <c r="A34" s="15"/>
      <c r="B34" s="32" t="s">
        <v>107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</row>
    <row r="35" spans="1:51" x14ac:dyDescent="0.4">
      <c r="A35" s="15"/>
      <c r="B35" s="33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</row>
    <row r="36" spans="1:51" x14ac:dyDescent="0.4">
      <c r="A36" s="15"/>
      <c r="B36" s="32" t="s">
        <v>109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</row>
    <row r="37" spans="1:51" x14ac:dyDescent="0.4">
      <c r="A37" s="15"/>
      <c r="B37" s="32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</row>
    <row r="38" spans="1:51" x14ac:dyDescent="0.4">
      <c r="A38" s="15"/>
      <c r="B38" s="34" t="s">
        <v>108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</row>
    <row r="39" spans="1:51" ht="15.4" x14ac:dyDescent="0.4">
      <c r="A39" s="15"/>
      <c r="B39" s="3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</row>
    <row r="40" spans="1:51" x14ac:dyDescent="0.4">
      <c r="A40" s="15"/>
      <c r="B40" s="32" t="s">
        <v>110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</row>
    <row r="41" spans="1:51" x14ac:dyDescent="0.4">
      <c r="A41" s="15"/>
      <c r="B41" s="32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</row>
    <row r="42" spans="1:51" x14ac:dyDescent="0.4">
      <c r="A42" s="15"/>
      <c r="B42" s="32" t="s">
        <v>112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</row>
    <row r="43" spans="1:51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</row>
    <row r="44" spans="1:51" x14ac:dyDescent="0.4">
      <c r="A44" s="15"/>
      <c r="B44" s="32" t="s">
        <v>113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</row>
    <row r="45" spans="1:51" x14ac:dyDescent="0.4">
      <c r="A45" s="15"/>
      <c r="B45" s="32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</row>
    <row r="46" spans="1:51" x14ac:dyDescent="0.4">
      <c r="A46" s="15"/>
      <c r="B46" s="32" t="s">
        <v>118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</row>
    <row r="47" spans="1:51" x14ac:dyDescent="0.4">
      <c r="A47" s="15"/>
      <c r="B47" s="32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</row>
    <row r="48" spans="1:51" x14ac:dyDescent="0.4">
      <c r="A48" s="15"/>
      <c r="B48" s="32" t="s">
        <v>121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</row>
    <row r="49" spans="1:51" x14ac:dyDescent="0.4">
      <c r="A49" s="15"/>
      <c r="B49" s="36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1:51" x14ac:dyDescent="0.4">
      <c r="A50" s="15"/>
      <c r="B50" s="37" t="s">
        <v>115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</row>
    <row r="51" spans="1:51" x14ac:dyDescent="0.4">
      <c r="A51" s="15"/>
      <c r="B51" s="32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</row>
    <row r="52" spans="1:51" x14ac:dyDescent="0.4">
      <c r="A52" s="15"/>
      <c r="B52" s="37" t="s">
        <v>114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</row>
    <row r="53" spans="1:51" x14ac:dyDescent="0.4">
      <c r="A53" s="15"/>
      <c r="B53" s="37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</row>
    <row r="54" spans="1:51" x14ac:dyDescent="0.4">
      <c r="A54" s="15"/>
      <c r="B54" s="32" t="s">
        <v>116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</row>
    <row r="55" spans="1:51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</row>
    <row r="56" spans="1:51" x14ac:dyDescent="0.4">
      <c r="A56" s="15"/>
      <c r="B56" s="32" t="s">
        <v>117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</row>
    <row r="57" spans="1:51" x14ac:dyDescent="0.4">
      <c r="A57" s="15"/>
      <c r="B57" s="37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</row>
    <row r="58" spans="1:51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</row>
    <row r="59" spans="1:51" x14ac:dyDescent="0.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</row>
    <row r="60" spans="1:51" x14ac:dyDescent="0.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</row>
    <row r="61" spans="1:51" x14ac:dyDescent="0.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</row>
    <row r="62" spans="1:51" x14ac:dyDescent="0.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</row>
    <row r="63" spans="1:51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</row>
    <row r="64" spans="1:51" x14ac:dyDescent="0.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</row>
    <row r="65" spans="1:51" x14ac:dyDescent="0.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</row>
    <row r="66" spans="1:51" x14ac:dyDescent="0.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</row>
    <row r="67" spans="1:51" x14ac:dyDescent="0.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</row>
    <row r="68" spans="1:51" x14ac:dyDescent="0.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</row>
    <row r="69" spans="1:51" x14ac:dyDescent="0.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</row>
    <row r="70" spans="1:51" x14ac:dyDescent="0.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</row>
    <row r="71" spans="1:51" x14ac:dyDescent="0.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</row>
    <row r="72" spans="1:51" x14ac:dyDescent="0.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</row>
    <row r="73" spans="1:51" x14ac:dyDescent="0.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</row>
    <row r="74" spans="1:51" x14ac:dyDescent="0.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</row>
    <row r="75" spans="1:51" x14ac:dyDescent="0.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</row>
    <row r="76" spans="1:51" x14ac:dyDescent="0.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</row>
    <row r="77" spans="1:51" x14ac:dyDescent="0.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</row>
    <row r="78" spans="1:51" x14ac:dyDescent="0.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</row>
    <row r="79" spans="1:51" x14ac:dyDescent="0.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</row>
    <row r="80" spans="1:51" x14ac:dyDescent="0.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</row>
    <row r="81" spans="1:51" x14ac:dyDescent="0.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</row>
    <row r="82" spans="1:51" x14ac:dyDescent="0.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</row>
    <row r="83" spans="1:51" x14ac:dyDescent="0.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</row>
    <row r="84" spans="1:51" x14ac:dyDescent="0.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</row>
    <row r="85" spans="1:51" x14ac:dyDescent="0.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</row>
    <row r="86" spans="1:51" x14ac:dyDescent="0.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</row>
    <row r="87" spans="1:51" x14ac:dyDescent="0.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</row>
    <row r="88" spans="1:51" x14ac:dyDescent="0.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</row>
    <row r="89" spans="1:51" x14ac:dyDescent="0.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</row>
    <row r="90" spans="1:51" x14ac:dyDescent="0.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</row>
    <row r="91" spans="1:51" x14ac:dyDescent="0.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</row>
    <row r="92" spans="1:51" x14ac:dyDescent="0.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</row>
    <row r="93" spans="1:51" x14ac:dyDescent="0.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</row>
    <row r="94" spans="1:51" x14ac:dyDescent="0.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</row>
    <row r="95" spans="1:51" x14ac:dyDescent="0.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</row>
    <row r="96" spans="1:51" x14ac:dyDescent="0.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</row>
    <row r="97" spans="1:51" x14ac:dyDescent="0.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</row>
    <row r="98" spans="1:51" x14ac:dyDescent="0.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</row>
    <row r="99" spans="1:51" x14ac:dyDescent="0.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</row>
    <row r="100" spans="1:51" x14ac:dyDescent="0.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</row>
    <row r="101" spans="1:51" x14ac:dyDescent="0.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</row>
    <row r="102" spans="1:51" x14ac:dyDescent="0.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</row>
    <row r="103" spans="1:51" x14ac:dyDescent="0.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</row>
    <row r="104" spans="1:51" x14ac:dyDescent="0.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</row>
    <row r="105" spans="1:51" x14ac:dyDescent="0.4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</row>
    <row r="106" spans="1:51" x14ac:dyDescent="0.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</row>
    <row r="107" spans="1:51" x14ac:dyDescent="0.4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</row>
    <row r="108" spans="1:51" x14ac:dyDescent="0.4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</row>
    <row r="109" spans="1:51" x14ac:dyDescent="0.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</row>
    <row r="110" spans="1:51" x14ac:dyDescent="0.4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</row>
    <row r="111" spans="1:51" x14ac:dyDescent="0.4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</row>
    <row r="112" spans="1:51" x14ac:dyDescent="0.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</row>
    <row r="113" spans="1:51" x14ac:dyDescent="0.4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</row>
    <row r="114" spans="1:51" x14ac:dyDescent="0.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</row>
    <row r="115" spans="1:51" x14ac:dyDescent="0.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</row>
    <row r="116" spans="1:51" x14ac:dyDescent="0.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</row>
    <row r="117" spans="1:51" x14ac:dyDescent="0.4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</row>
    <row r="118" spans="1:51" x14ac:dyDescent="0.4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</row>
    <row r="119" spans="1:51" x14ac:dyDescent="0.4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</row>
    <row r="120" spans="1:51" x14ac:dyDescent="0.4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</row>
    <row r="121" spans="1:51" x14ac:dyDescent="0.4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</row>
    <row r="122" spans="1:51" x14ac:dyDescent="0.4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</row>
    <row r="123" spans="1:51" x14ac:dyDescent="0.4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</row>
    <row r="124" spans="1:51" x14ac:dyDescent="0.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</row>
    <row r="125" spans="1:51" x14ac:dyDescent="0.4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</row>
    <row r="126" spans="1:51" x14ac:dyDescent="0.4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</row>
    <row r="127" spans="1:51" x14ac:dyDescent="0.4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</row>
    <row r="128" spans="1:51" x14ac:dyDescent="0.4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</row>
    <row r="129" spans="1:51" x14ac:dyDescent="0.4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</row>
    <row r="130" spans="1:51" x14ac:dyDescent="0.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</row>
    <row r="131" spans="1:51" x14ac:dyDescent="0.4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</row>
    <row r="132" spans="1:51" x14ac:dyDescent="0.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</row>
    <row r="133" spans="1:51" x14ac:dyDescent="0.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</row>
    <row r="134" spans="1:51" x14ac:dyDescent="0.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</row>
    <row r="135" spans="1:51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</row>
    <row r="136" spans="1:51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</row>
    <row r="137" spans="1:51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</row>
    <row r="138" spans="1:51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</row>
    <row r="139" spans="1:51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</row>
    <row r="140" spans="1:51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</row>
    <row r="141" spans="1:51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</row>
    <row r="142" spans="1:51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</row>
    <row r="143" spans="1:51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</row>
    <row r="144" spans="1:51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</row>
    <row r="145" spans="1:51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</row>
    <row r="146" spans="1:51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</row>
    <row r="147" spans="1:51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</row>
    <row r="148" spans="1:51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</row>
    <row r="149" spans="1:51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</row>
    <row r="150" spans="1:51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</row>
    <row r="151" spans="1:51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</row>
    <row r="152" spans="1:51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</row>
    <row r="153" spans="1:51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</row>
    <row r="154" spans="1:51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</row>
    <row r="155" spans="1:51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</row>
    <row r="156" spans="1:51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</row>
    <row r="157" spans="1:51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</row>
    <row r="158" spans="1:51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</row>
    <row r="159" spans="1:51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</row>
    <row r="160" spans="1:51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</row>
    <row r="161" spans="1:51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</row>
    <row r="162" spans="1:51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</row>
    <row r="163" spans="1:51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</row>
    <row r="164" spans="1:51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</row>
    <row r="165" spans="1:51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</row>
    <row r="166" spans="1:51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</row>
    <row r="167" spans="1:51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</row>
    <row r="168" spans="1:51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</row>
    <row r="169" spans="1:51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</row>
    <row r="170" spans="1:51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</row>
    <row r="171" spans="1:51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</row>
    <row r="172" spans="1:51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</row>
    <row r="173" spans="1:51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</row>
  </sheetData>
  <pageMargins left="0.7" right="0.7" top="0.75" bottom="0.75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N569"/>
  <sheetViews>
    <sheetView workbookViewId="0">
      <selection activeCell="B35" sqref="B35"/>
    </sheetView>
  </sheetViews>
  <sheetFormatPr defaultColWidth="8.85546875" defaultRowHeight="13.15" x14ac:dyDescent="0.4"/>
  <sheetData>
    <row r="1" spans="1:66" x14ac:dyDescent="0.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15.4" x14ac:dyDescent="0.4">
      <c r="A2" s="15"/>
      <c r="B2" s="59" t="s">
        <v>143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</row>
    <row r="3" spans="1:66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spans="1:66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spans="1:66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</row>
    <row r="6" spans="1:66" x14ac:dyDescent="0.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</row>
    <row r="7" spans="1:66" x14ac:dyDescent="0.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</row>
    <row r="8" spans="1:66" x14ac:dyDescent="0.4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</row>
    <row r="9" spans="1:66" x14ac:dyDescent="0.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</row>
    <row r="10" spans="1:66" x14ac:dyDescent="0.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</row>
    <row r="11" spans="1:66" x14ac:dyDescent="0.4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</row>
    <row r="12" spans="1:66" x14ac:dyDescent="0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</row>
    <row r="13" spans="1:66" x14ac:dyDescent="0.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</row>
    <row r="14" spans="1:66" x14ac:dyDescent="0.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</row>
    <row r="15" spans="1:66" x14ac:dyDescent="0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</row>
    <row r="16" spans="1:66" x14ac:dyDescent="0.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</row>
    <row r="17" spans="1:66" x14ac:dyDescent="0.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</row>
    <row r="18" spans="1:66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</row>
    <row r="19" spans="1:66" x14ac:dyDescent="0.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</row>
    <row r="20" spans="1:66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</row>
    <row r="21" spans="1:66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</row>
    <row r="22" spans="1:66" x14ac:dyDescent="0.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</row>
    <row r="23" spans="1:66" x14ac:dyDescent="0.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</row>
    <row r="24" spans="1:66" x14ac:dyDescent="0.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</row>
    <row r="25" spans="1:66" x14ac:dyDescent="0.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</row>
    <row r="26" spans="1:66" x14ac:dyDescent="0.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</row>
    <row r="27" spans="1:66" x14ac:dyDescent="0.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</row>
    <row r="28" spans="1:66" x14ac:dyDescent="0.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</row>
    <row r="29" spans="1:66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</row>
    <row r="30" spans="1:66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</row>
    <row r="31" spans="1:66" x14ac:dyDescent="0.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</row>
    <row r="32" spans="1:66" x14ac:dyDescent="0.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</row>
    <row r="33" spans="1:66" ht="15.4" x14ac:dyDescent="0.45">
      <c r="A33" s="15"/>
      <c r="B33" s="61" t="s">
        <v>147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</row>
    <row r="34" spans="1:66" ht="15.4" x14ac:dyDescent="0.45">
      <c r="A34" s="15"/>
      <c r="B34" s="62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</row>
    <row r="35" spans="1:66" x14ac:dyDescent="0.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</row>
    <row r="36" spans="1:66" x14ac:dyDescent="0.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</row>
    <row r="37" spans="1:66" x14ac:dyDescent="0.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</row>
    <row r="38" spans="1:66" x14ac:dyDescent="0.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</row>
    <row r="39" spans="1:66" x14ac:dyDescent="0.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</row>
    <row r="40" spans="1:66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</row>
    <row r="41" spans="1:66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</row>
    <row r="42" spans="1:66" x14ac:dyDescent="0.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</row>
    <row r="43" spans="1:66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</row>
    <row r="44" spans="1:66" x14ac:dyDescent="0.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</row>
    <row r="45" spans="1:66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</row>
    <row r="46" spans="1:66" x14ac:dyDescent="0.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</row>
    <row r="47" spans="1:66" x14ac:dyDescent="0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</row>
    <row r="48" spans="1:66" x14ac:dyDescent="0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</row>
    <row r="49" spans="1:66" x14ac:dyDescent="0.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</row>
    <row r="50" spans="1:66" x14ac:dyDescent="0.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</row>
    <row r="51" spans="1:66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</row>
    <row r="52" spans="1:66" x14ac:dyDescent="0.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</row>
    <row r="53" spans="1:66" x14ac:dyDescent="0.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</row>
    <row r="54" spans="1:66" x14ac:dyDescent="0.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</row>
    <row r="55" spans="1:66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</row>
    <row r="56" spans="1:66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</row>
    <row r="57" spans="1:66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</row>
    <row r="58" spans="1:66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</row>
    <row r="59" spans="1:66" x14ac:dyDescent="0.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</row>
    <row r="60" spans="1:66" x14ac:dyDescent="0.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</row>
    <row r="61" spans="1:66" x14ac:dyDescent="0.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</row>
    <row r="62" spans="1:66" x14ac:dyDescent="0.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</row>
    <row r="63" spans="1:66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</row>
    <row r="64" spans="1:66" x14ac:dyDescent="0.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</row>
    <row r="65" spans="1:66" x14ac:dyDescent="0.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</row>
    <row r="66" spans="1:66" x14ac:dyDescent="0.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</row>
    <row r="67" spans="1:66" x14ac:dyDescent="0.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</row>
    <row r="68" spans="1:66" x14ac:dyDescent="0.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</row>
    <row r="69" spans="1:66" x14ac:dyDescent="0.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</row>
    <row r="70" spans="1:66" x14ac:dyDescent="0.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</row>
    <row r="71" spans="1:66" x14ac:dyDescent="0.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</row>
    <row r="72" spans="1:66" x14ac:dyDescent="0.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</row>
    <row r="73" spans="1:66" x14ac:dyDescent="0.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</row>
    <row r="74" spans="1:66" x14ac:dyDescent="0.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</row>
    <row r="75" spans="1:66" x14ac:dyDescent="0.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</row>
    <row r="76" spans="1:66" x14ac:dyDescent="0.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</row>
    <row r="77" spans="1:66" x14ac:dyDescent="0.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</row>
    <row r="78" spans="1:66" x14ac:dyDescent="0.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</row>
    <row r="79" spans="1:66" x14ac:dyDescent="0.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</row>
    <row r="80" spans="1:66" x14ac:dyDescent="0.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</row>
    <row r="81" spans="1:66" x14ac:dyDescent="0.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</row>
    <row r="82" spans="1:66" x14ac:dyDescent="0.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</row>
    <row r="83" spans="1:66" x14ac:dyDescent="0.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</row>
    <row r="84" spans="1:66" x14ac:dyDescent="0.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</row>
    <row r="85" spans="1:66" x14ac:dyDescent="0.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</row>
    <row r="86" spans="1:66" x14ac:dyDescent="0.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</row>
    <row r="87" spans="1:66" x14ac:dyDescent="0.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</row>
    <row r="88" spans="1:66" x14ac:dyDescent="0.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</row>
    <row r="89" spans="1:66" x14ac:dyDescent="0.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</row>
    <row r="90" spans="1:66" x14ac:dyDescent="0.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</row>
    <row r="91" spans="1:66" x14ac:dyDescent="0.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</row>
    <row r="92" spans="1:66" x14ac:dyDescent="0.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</row>
    <row r="93" spans="1:66" x14ac:dyDescent="0.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</row>
    <row r="94" spans="1:66" x14ac:dyDescent="0.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</row>
    <row r="95" spans="1:66" x14ac:dyDescent="0.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</row>
    <row r="96" spans="1:66" x14ac:dyDescent="0.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</row>
    <row r="97" spans="1:66" x14ac:dyDescent="0.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</row>
    <row r="98" spans="1:66" x14ac:dyDescent="0.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</row>
    <row r="99" spans="1:66" x14ac:dyDescent="0.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</row>
    <row r="100" spans="1:66" x14ac:dyDescent="0.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</row>
    <row r="101" spans="1:66" x14ac:dyDescent="0.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</row>
    <row r="102" spans="1:66" x14ac:dyDescent="0.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</row>
    <row r="103" spans="1:66" x14ac:dyDescent="0.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</row>
    <row r="104" spans="1:66" x14ac:dyDescent="0.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</row>
    <row r="105" spans="1:66" x14ac:dyDescent="0.4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</row>
    <row r="106" spans="1:66" x14ac:dyDescent="0.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</row>
    <row r="107" spans="1:66" x14ac:dyDescent="0.4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</row>
    <row r="108" spans="1:66" x14ac:dyDescent="0.4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</row>
    <row r="109" spans="1:66" x14ac:dyDescent="0.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</row>
    <row r="110" spans="1:66" x14ac:dyDescent="0.4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</row>
    <row r="111" spans="1:66" x14ac:dyDescent="0.4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</row>
    <row r="112" spans="1:66" x14ac:dyDescent="0.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</row>
    <row r="113" spans="1:66" x14ac:dyDescent="0.4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</row>
    <row r="114" spans="1:66" x14ac:dyDescent="0.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</row>
    <row r="115" spans="1:66" x14ac:dyDescent="0.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</row>
    <row r="116" spans="1:66" x14ac:dyDescent="0.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</row>
    <row r="117" spans="1:66" x14ac:dyDescent="0.4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</row>
    <row r="118" spans="1:66" x14ac:dyDescent="0.4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</row>
    <row r="119" spans="1:66" x14ac:dyDescent="0.4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</row>
    <row r="120" spans="1:66" x14ac:dyDescent="0.4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</row>
    <row r="121" spans="1:66" x14ac:dyDescent="0.4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</row>
    <row r="122" spans="1:66" x14ac:dyDescent="0.4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</row>
    <row r="123" spans="1:66" x14ac:dyDescent="0.4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</row>
    <row r="124" spans="1:66" x14ac:dyDescent="0.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</row>
    <row r="125" spans="1:66" x14ac:dyDescent="0.4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</row>
    <row r="126" spans="1:66" x14ac:dyDescent="0.4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</row>
    <row r="127" spans="1:66" x14ac:dyDescent="0.4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</row>
    <row r="128" spans="1:66" x14ac:dyDescent="0.4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</row>
    <row r="129" spans="1:66" x14ac:dyDescent="0.4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</row>
    <row r="130" spans="1:66" x14ac:dyDescent="0.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</row>
    <row r="131" spans="1:66" x14ac:dyDescent="0.4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</row>
    <row r="132" spans="1:66" x14ac:dyDescent="0.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</row>
    <row r="133" spans="1:66" x14ac:dyDescent="0.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</row>
    <row r="134" spans="1:66" x14ac:dyDescent="0.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</row>
    <row r="135" spans="1:66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</row>
    <row r="136" spans="1:66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</row>
    <row r="137" spans="1:66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</row>
    <row r="138" spans="1:66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</row>
    <row r="139" spans="1:66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</row>
    <row r="140" spans="1:66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</row>
    <row r="141" spans="1:66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</row>
    <row r="142" spans="1:66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</row>
    <row r="143" spans="1:66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</row>
    <row r="144" spans="1:66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</row>
    <row r="145" spans="1:66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</row>
    <row r="146" spans="1:66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</row>
    <row r="147" spans="1:66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</row>
    <row r="148" spans="1:66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</row>
    <row r="149" spans="1:66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</row>
    <row r="150" spans="1:66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</row>
    <row r="151" spans="1:66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</row>
    <row r="152" spans="1:66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</row>
    <row r="153" spans="1:66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</row>
    <row r="154" spans="1:66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</row>
    <row r="155" spans="1:66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</row>
    <row r="156" spans="1:66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</row>
    <row r="157" spans="1:66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</row>
    <row r="158" spans="1:66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</row>
    <row r="159" spans="1:66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</row>
    <row r="160" spans="1:66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</row>
    <row r="161" spans="1:66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</row>
    <row r="162" spans="1:66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</row>
    <row r="163" spans="1:66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</row>
    <row r="164" spans="1:66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</row>
    <row r="165" spans="1:66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</row>
    <row r="166" spans="1:66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</row>
    <row r="167" spans="1:66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</row>
    <row r="168" spans="1:66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</row>
    <row r="169" spans="1:66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</row>
    <row r="170" spans="1:66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</row>
    <row r="171" spans="1:66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</row>
    <row r="172" spans="1:66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</row>
    <row r="173" spans="1:66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</row>
    <row r="174" spans="1:66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</row>
    <row r="175" spans="1:66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</row>
    <row r="176" spans="1:66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</row>
    <row r="177" spans="1:66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</row>
    <row r="178" spans="1:66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</row>
    <row r="179" spans="1:66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</row>
    <row r="180" spans="1:66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</row>
    <row r="181" spans="1:66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</row>
    <row r="182" spans="1:66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</row>
    <row r="183" spans="1:66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</row>
    <row r="184" spans="1:66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</row>
    <row r="185" spans="1:66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</row>
    <row r="186" spans="1:66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</row>
    <row r="187" spans="1:66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</row>
    <row r="188" spans="1:66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</row>
    <row r="189" spans="1:66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</row>
    <row r="190" spans="1:66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</row>
    <row r="191" spans="1:66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</row>
    <row r="192" spans="1:66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</row>
    <row r="193" spans="1:66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</row>
    <row r="194" spans="1:66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</row>
    <row r="195" spans="1:66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</row>
    <row r="196" spans="1:66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</row>
    <row r="197" spans="1:66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</row>
    <row r="198" spans="1:66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</row>
    <row r="199" spans="1:66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</row>
    <row r="200" spans="1:66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</row>
    <row r="201" spans="1:66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</row>
    <row r="202" spans="1:66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</row>
    <row r="203" spans="1:66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</row>
    <row r="204" spans="1:66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</row>
    <row r="205" spans="1:66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</row>
    <row r="206" spans="1:66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</row>
    <row r="207" spans="1:66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</row>
    <row r="208" spans="1:66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</row>
    <row r="209" spans="1:66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</row>
    <row r="210" spans="1:66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</row>
    <row r="211" spans="1:66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</row>
    <row r="212" spans="1:66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</row>
    <row r="213" spans="1:66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</row>
    <row r="214" spans="1:66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</row>
    <row r="215" spans="1:66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</row>
    <row r="216" spans="1:66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</row>
    <row r="217" spans="1:66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</row>
    <row r="218" spans="1:66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</row>
    <row r="219" spans="1:66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</row>
    <row r="220" spans="1:66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</row>
    <row r="221" spans="1:66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</row>
    <row r="222" spans="1:66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</row>
    <row r="223" spans="1:66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</row>
    <row r="224" spans="1:66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</row>
    <row r="225" spans="1:66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</row>
    <row r="226" spans="1:66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</row>
    <row r="227" spans="1:66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</row>
    <row r="228" spans="1:66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</row>
    <row r="229" spans="1:66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</row>
    <row r="230" spans="1:66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</row>
    <row r="231" spans="1:66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</row>
    <row r="232" spans="1:66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</row>
    <row r="233" spans="1:66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</row>
    <row r="234" spans="1:66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</row>
    <row r="235" spans="1:66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</row>
    <row r="236" spans="1:66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</row>
    <row r="237" spans="1:66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</row>
    <row r="238" spans="1:66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</row>
    <row r="239" spans="1:66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</row>
    <row r="240" spans="1:66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</row>
    <row r="241" spans="1:66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</row>
    <row r="242" spans="1:66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</row>
    <row r="243" spans="1:66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</row>
    <row r="244" spans="1:66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</row>
    <row r="245" spans="1:66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</row>
    <row r="246" spans="1:66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</row>
    <row r="247" spans="1:66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</row>
    <row r="248" spans="1:66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</row>
    <row r="249" spans="1:66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</row>
    <row r="250" spans="1:66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</row>
    <row r="251" spans="1:66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</row>
    <row r="252" spans="1:66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</row>
    <row r="253" spans="1:66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</row>
    <row r="254" spans="1:66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</row>
    <row r="255" spans="1:66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</row>
    <row r="256" spans="1:66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</row>
    <row r="257" spans="1:66" x14ac:dyDescent="0.4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</row>
    <row r="258" spans="1:66" x14ac:dyDescent="0.4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</row>
    <row r="259" spans="1:66" x14ac:dyDescent="0.4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</row>
    <row r="260" spans="1:66" x14ac:dyDescent="0.4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</row>
    <row r="261" spans="1:66" x14ac:dyDescent="0.4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</row>
    <row r="262" spans="1:66" x14ac:dyDescent="0.4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</row>
    <row r="263" spans="1:66" x14ac:dyDescent="0.4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</row>
    <row r="264" spans="1:66" x14ac:dyDescent="0.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</row>
    <row r="265" spans="1:66" x14ac:dyDescent="0.4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</row>
    <row r="266" spans="1:66" x14ac:dyDescent="0.4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</row>
    <row r="267" spans="1:66" x14ac:dyDescent="0.4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</row>
    <row r="268" spans="1:66" x14ac:dyDescent="0.4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</row>
    <row r="269" spans="1:66" x14ac:dyDescent="0.4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</row>
    <row r="270" spans="1:66" x14ac:dyDescent="0.4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</row>
    <row r="271" spans="1:66" x14ac:dyDescent="0.4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</row>
    <row r="272" spans="1:66" x14ac:dyDescent="0.4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</row>
    <row r="273" spans="1:66" x14ac:dyDescent="0.4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</row>
    <row r="274" spans="1:66" x14ac:dyDescent="0.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</row>
    <row r="275" spans="1:66" x14ac:dyDescent="0.4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</row>
    <row r="276" spans="1:66" x14ac:dyDescent="0.4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</row>
    <row r="277" spans="1:66" x14ac:dyDescent="0.4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</row>
    <row r="278" spans="1:66" x14ac:dyDescent="0.4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</row>
    <row r="279" spans="1:66" x14ac:dyDescent="0.4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</row>
    <row r="280" spans="1:66" x14ac:dyDescent="0.4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</row>
    <row r="281" spans="1:66" x14ac:dyDescent="0.4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</row>
    <row r="282" spans="1:66" x14ac:dyDescent="0.4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</row>
    <row r="283" spans="1:66" x14ac:dyDescent="0.4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</row>
    <row r="284" spans="1:66" x14ac:dyDescent="0.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</row>
    <row r="285" spans="1:66" x14ac:dyDescent="0.4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</row>
    <row r="286" spans="1:66" x14ac:dyDescent="0.4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</row>
    <row r="287" spans="1:66" x14ac:dyDescent="0.4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</row>
    <row r="288" spans="1:66" x14ac:dyDescent="0.4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</row>
    <row r="289" spans="1:66" x14ac:dyDescent="0.4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</row>
    <row r="290" spans="1:66" x14ac:dyDescent="0.4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</row>
    <row r="291" spans="1:66" x14ac:dyDescent="0.4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</row>
    <row r="292" spans="1:66" x14ac:dyDescent="0.4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</row>
    <row r="293" spans="1:66" x14ac:dyDescent="0.4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</row>
    <row r="294" spans="1:66" x14ac:dyDescent="0.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</row>
    <row r="295" spans="1:66" x14ac:dyDescent="0.4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</row>
    <row r="296" spans="1:66" x14ac:dyDescent="0.4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</row>
    <row r="297" spans="1:66" x14ac:dyDescent="0.4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</row>
    <row r="298" spans="1:66" x14ac:dyDescent="0.4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</row>
    <row r="299" spans="1:66" x14ac:dyDescent="0.4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</row>
    <row r="300" spans="1:66" x14ac:dyDescent="0.4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</row>
    <row r="301" spans="1:66" x14ac:dyDescent="0.4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</row>
    <row r="302" spans="1:66" x14ac:dyDescent="0.4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</row>
    <row r="303" spans="1:66" x14ac:dyDescent="0.4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</row>
    <row r="304" spans="1:66" x14ac:dyDescent="0.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</row>
    <row r="305" spans="1:66" x14ac:dyDescent="0.4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</row>
    <row r="306" spans="1:66" x14ac:dyDescent="0.4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</row>
    <row r="307" spans="1:66" x14ac:dyDescent="0.4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</row>
    <row r="308" spans="1:66" x14ac:dyDescent="0.4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</row>
    <row r="309" spans="1:66" x14ac:dyDescent="0.4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</row>
    <row r="310" spans="1:66" x14ac:dyDescent="0.4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</row>
    <row r="311" spans="1:66" x14ac:dyDescent="0.4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</row>
    <row r="312" spans="1:66" x14ac:dyDescent="0.4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</row>
    <row r="313" spans="1:66" x14ac:dyDescent="0.4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</row>
    <row r="314" spans="1:66" x14ac:dyDescent="0.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</row>
    <row r="315" spans="1:66" x14ac:dyDescent="0.4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</row>
    <row r="316" spans="1:66" x14ac:dyDescent="0.4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</row>
    <row r="317" spans="1:66" x14ac:dyDescent="0.4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</row>
    <row r="318" spans="1:66" x14ac:dyDescent="0.4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</row>
    <row r="319" spans="1:66" x14ac:dyDescent="0.4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</row>
    <row r="320" spans="1:66" x14ac:dyDescent="0.4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</row>
    <row r="321" spans="1:66" x14ac:dyDescent="0.4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</row>
    <row r="322" spans="1:66" x14ac:dyDescent="0.4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</row>
    <row r="323" spans="1:66" x14ac:dyDescent="0.4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</row>
    <row r="324" spans="1:66" x14ac:dyDescent="0.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</row>
    <row r="325" spans="1:66" x14ac:dyDescent="0.4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</row>
    <row r="326" spans="1:66" x14ac:dyDescent="0.4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</row>
    <row r="327" spans="1:66" x14ac:dyDescent="0.4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</row>
    <row r="328" spans="1:66" x14ac:dyDescent="0.4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</row>
    <row r="329" spans="1:66" x14ac:dyDescent="0.4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</row>
    <row r="330" spans="1:66" x14ac:dyDescent="0.4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</row>
    <row r="331" spans="1:66" x14ac:dyDescent="0.4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</row>
    <row r="332" spans="1:66" x14ac:dyDescent="0.4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</row>
    <row r="333" spans="1:66" x14ac:dyDescent="0.4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</row>
    <row r="334" spans="1:66" x14ac:dyDescent="0.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</row>
    <row r="335" spans="1:66" x14ac:dyDescent="0.4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</row>
    <row r="336" spans="1:66" x14ac:dyDescent="0.4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</row>
    <row r="337" spans="1:66" x14ac:dyDescent="0.4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</row>
    <row r="338" spans="1:66" x14ac:dyDescent="0.4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</row>
    <row r="339" spans="1:66" x14ac:dyDescent="0.4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</row>
    <row r="340" spans="1:66" x14ac:dyDescent="0.4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</row>
    <row r="341" spans="1:66" x14ac:dyDescent="0.4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</row>
    <row r="342" spans="1:66" x14ac:dyDescent="0.4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</row>
    <row r="343" spans="1:66" x14ac:dyDescent="0.4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</row>
    <row r="344" spans="1:66" x14ac:dyDescent="0.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</row>
    <row r="345" spans="1:66" x14ac:dyDescent="0.4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</row>
    <row r="346" spans="1:66" x14ac:dyDescent="0.4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</row>
    <row r="347" spans="1:66" x14ac:dyDescent="0.4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</row>
    <row r="348" spans="1:66" x14ac:dyDescent="0.4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</row>
    <row r="349" spans="1:66" x14ac:dyDescent="0.4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</row>
    <row r="350" spans="1:66" x14ac:dyDescent="0.4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</row>
    <row r="351" spans="1:66" x14ac:dyDescent="0.4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</row>
    <row r="352" spans="1:66" x14ac:dyDescent="0.4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</row>
    <row r="353" spans="1:66" x14ac:dyDescent="0.4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</row>
    <row r="354" spans="1:66" x14ac:dyDescent="0.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</row>
    <row r="355" spans="1:66" x14ac:dyDescent="0.4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</row>
    <row r="356" spans="1:66" x14ac:dyDescent="0.4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</row>
    <row r="357" spans="1:66" x14ac:dyDescent="0.4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</row>
    <row r="358" spans="1:66" x14ac:dyDescent="0.4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</row>
    <row r="359" spans="1:66" x14ac:dyDescent="0.4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</row>
    <row r="360" spans="1:66" x14ac:dyDescent="0.4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</row>
    <row r="361" spans="1:66" x14ac:dyDescent="0.4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</row>
    <row r="362" spans="1:66" x14ac:dyDescent="0.4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</row>
    <row r="363" spans="1:66" x14ac:dyDescent="0.4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</row>
    <row r="364" spans="1:66" x14ac:dyDescent="0.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</row>
    <row r="365" spans="1:66" x14ac:dyDescent="0.4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</row>
    <row r="366" spans="1:66" x14ac:dyDescent="0.4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</row>
    <row r="367" spans="1:66" x14ac:dyDescent="0.4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</row>
    <row r="368" spans="1:66" x14ac:dyDescent="0.4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</row>
    <row r="369" spans="1:66" x14ac:dyDescent="0.4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</row>
    <row r="370" spans="1:66" x14ac:dyDescent="0.4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</row>
    <row r="371" spans="1:66" x14ac:dyDescent="0.4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</row>
    <row r="372" spans="1:66" x14ac:dyDescent="0.4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</row>
    <row r="373" spans="1:66" x14ac:dyDescent="0.4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</row>
    <row r="374" spans="1:66" x14ac:dyDescent="0.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</row>
    <row r="375" spans="1:66" x14ac:dyDescent="0.4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</row>
    <row r="376" spans="1:66" x14ac:dyDescent="0.4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</row>
    <row r="377" spans="1:66" x14ac:dyDescent="0.4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</row>
    <row r="378" spans="1:66" x14ac:dyDescent="0.4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</row>
    <row r="379" spans="1:66" x14ac:dyDescent="0.4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</row>
    <row r="380" spans="1:66" x14ac:dyDescent="0.4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</row>
    <row r="381" spans="1:66" x14ac:dyDescent="0.4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</row>
    <row r="382" spans="1:66" x14ac:dyDescent="0.4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</row>
    <row r="383" spans="1:66" x14ac:dyDescent="0.4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</row>
    <row r="384" spans="1:66" x14ac:dyDescent="0.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</row>
    <row r="385" spans="1:66" x14ac:dyDescent="0.4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</row>
    <row r="386" spans="1:66" x14ac:dyDescent="0.4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</row>
    <row r="387" spans="1:66" x14ac:dyDescent="0.4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</row>
    <row r="388" spans="1:66" x14ac:dyDescent="0.4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</row>
    <row r="389" spans="1:66" x14ac:dyDescent="0.4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</row>
    <row r="390" spans="1:66" x14ac:dyDescent="0.4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</row>
    <row r="391" spans="1:66" x14ac:dyDescent="0.4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</row>
    <row r="392" spans="1:66" x14ac:dyDescent="0.4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</row>
    <row r="393" spans="1:66" x14ac:dyDescent="0.4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</row>
    <row r="394" spans="1:66" x14ac:dyDescent="0.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</row>
    <row r="395" spans="1:66" x14ac:dyDescent="0.4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</row>
    <row r="396" spans="1:66" x14ac:dyDescent="0.4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</row>
    <row r="397" spans="1:66" x14ac:dyDescent="0.4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</row>
    <row r="398" spans="1:66" x14ac:dyDescent="0.4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</row>
    <row r="399" spans="1:66" x14ac:dyDescent="0.4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</row>
    <row r="400" spans="1:66" x14ac:dyDescent="0.4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</row>
    <row r="401" spans="1:66" x14ac:dyDescent="0.4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</row>
    <row r="402" spans="1:66" x14ac:dyDescent="0.4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</row>
    <row r="403" spans="1:66" x14ac:dyDescent="0.4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</row>
    <row r="404" spans="1:66" x14ac:dyDescent="0.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</row>
    <row r="405" spans="1:66" x14ac:dyDescent="0.4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</row>
    <row r="406" spans="1:66" x14ac:dyDescent="0.4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</row>
    <row r="407" spans="1:66" x14ac:dyDescent="0.4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</row>
    <row r="408" spans="1:66" x14ac:dyDescent="0.4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</row>
    <row r="409" spans="1:66" x14ac:dyDescent="0.4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</row>
    <row r="410" spans="1:66" x14ac:dyDescent="0.4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</row>
    <row r="411" spans="1:66" x14ac:dyDescent="0.4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</row>
    <row r="412" spans="1:66" x14ac:dyDescent="0.4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</row>
    <row r="413" spans="1:66" x14ac:dyDescent="0.4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</row>
    <row r="414" spans="1:66" x14ac:dyDescent="0.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</row>
    <row r="415" spans="1:66" x14ac:dyDescent="0.4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</row>
    <row r="416" spans="1:66" x14ac:dyDescent="0.4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</row>
    <row r="417" spans="1:66" x14ac:dyDescent="0.4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</row>
    <row r="418" spans="1:66" x14ac:dyDescent="0.4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</row>
    <row r="419" spans="1:66" x14ac:dyDescent="0.4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</row>
    <row r="420" spans="1:66" x14ac:dyDescent="0.4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</row>
    <row r="421" spans="1:66" x14ac:dyDescent="0.4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</row>
    <row r="422" spans="1:66" x14ac:dyDescent="0.4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</row>
    <row r="423" spans="1:66" x14ac:dyDescent="0.4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</row>
    <row r="424" spans="1:66" x14ac:dyDescent="0.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</row>
    <row r="425" spans="1:66" x14ac:dyDescent="0.4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</row>
    <row r="426" spans="1:66" x14ac:dyDescent="0.4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</row>
    <row r="427" spans="1:66" x14ac:dyDescent="0.4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</row>
    <row r="428" spans="1:66" x14ac:dyDescent="0.4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</row>
    <row r="429" spans="1:66" x14ac:dyDescent="0.4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</row>
    <row r="430" spans="1:66" x14ac:dyDescent="0.4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</row>
    <row r="431" spans="1:66" x14ac:dyDescent="0.4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</row>
    <row r="432" spans="1:66" x14ac:dyDescent="0.4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</row>
    <row r="433" spans="1:66" x14ac:dyDescent="0.4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</row>
    <row r="434" spans="1:66" x14ac:dyDescent="0.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</row>
    <row r="435" spans="1:66" x14ac:dyDescent="0.4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</row>
    <row r="436" spans="1:66" x14ac:dyDescent="0.4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</row>
    <row r="437" spans="1:66" x14ac:dyDescent="0.4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</row>
    <row r="438" spans="1:66" x14ac:dyDescent="0.4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</row>
    <row r="439" spans="1:66" x14ac:dyDescent="0.4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</row>
    <row r="440" spans="1:66" x14ac:dyDescent="0.4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</row>
    <row r="441" spans="1:66" x14ac:dyDescent="0.4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</row>
    <row r="442" spans="1:66" x14ac:dyDescent="0.4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</row>
    <row r="443" spans="1:66" x14ac:dyDescent="0.4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</row>
    <row r="444" spans="1:66" x14ac:dyDescent="0.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</row>
    <row r="445" spans="1:66" x14ac:dyDescent="0.4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</row>
    <row r="446" spans="1:66" x14ac:dyDescent="0.4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</row>
    <row r="447" spans="1:66" x14ac:dyDescent="0.4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</row>
    <row r="448" spans="1:66" x14ac:dyDescent="0.4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</row>
    <row r="449" spans="1:66" x14ac:dyDescent="0.4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</row>
    <row r="450" spans="1:66" x14ac:dyDescent="0.4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</row>
    <row r="451" spans="1:66" x14ac:dyDescent="0.4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</row>
    <row r="452" spans="1:66" x14ac:dyDescent="0.4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</row>
    <row r="453" spans="1:66" x14ac:dyDescent="0.4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</row>
    <row r="454" spans="1:66" x14ac:dyDescent="0.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</row>
    <row r="455" spans="1:66" x14ac:dyDescent="0.4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</row>
    <row r="456" spans="1:66" x14ac:dyDescent="0.4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</row>
    <row r="457" spans="1:66" x14ac:dyDescent="0.4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</row>
    <row r="458" spans="1:66" x14ac:dyDescent="0.4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</row>
    <row r="459" spans="1:66" x14ac:dyDescent="0.4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</row>
    <row r="460" spans="1:66" x14ac:dyDescent="0.4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</row>
    <row r="461" spans="1:66" x14ac:dyDescent="0.4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</row>
    <row r="462" spans="1:66" x14ac:dyDescent="0.4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</row>
    <row r="463" spans="1:66" x14ac:dyDescent="0.4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</row>
    <row r="464" spans="1:66" x14ac:dyDescent="0.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</row>
    <row r="465" spans="1:66" x14ac:dyDescent="0.4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</row>
    <row r="466" spans="1:66" x14ac:dyDescent="0.4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</row>
    <row r="467" spans="1:66" x14ac:dyDescent="0.4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</row>
    <row r="468" spans="1:66" x14ac:dyDescent="0.4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</row>
    <row r="469" spans="1:66" x14ac:dyDescent="0.4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</row>
    <row r="470" spans="1:66" x14ac:dyDescent="0.4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</row>
    <row r="471" spans="1:66" x14ac:dyDescent="0.4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</row>
    <row r="472" spans="1:66" x14ac:dyDescent="0.4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</row>
    <row r="473" spans="1:66" x14ac:dyDescent="0.4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</row>
    <row r="474" spans="1:66" x14ac:dyDescent="0.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</row>
    <row r="475" spans="1:66" x14ac:dyDescent="0.4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</row>
    <row r="476" spans="1:66" x14ac:dyDescent="0.4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</row>
    <row r="477" spans="1:66" x14ac:dyDescent="0.4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</row>
    <row r="478" spans="1:66" x14ac:dyDescent="0.4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</row>
    <row r="479" spans="1:66" x14ac:dyDescent="0.4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</row>
    <row r="480" spans="1:66" x14ac:dyDescent="0.4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</row>
    <row r="481" spans="1:66" x14ac:dyDescent="0.4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</row>
    <row r="482" spans="1:66" x14ac:dyDescent="0.4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</row>
    <row r="483" spans="1:66" x14ac:dyDescent="0.4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</row>
    <row r="484" spans="1:66" x14ac:dyDescent="0.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</row>
    <row r="485" spans="1:66" x14ac:dyDescent="0.4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</row>
    <row r="486" spans="1:66" x14ac:dyDescent="0.4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</row>
    <row r="487" spans="1:66" x14ac:dyDescent="0.4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</row>
    <row r="488" spans="1:66" x14ac:dyDescent="0.4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</row>
    <row r="489" spans="1:66" x14ac:dyDescent="0.4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</row>
    <row r="490" spans="1:66" x14ac:dyDescent="0.4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</row>
    <row r="491" spans="1:66" x14ac:dyDescent="0.4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</row>
    <row r="492" spans="1:66" x14ac:dyDescent="0.4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</row>
    <row r="493" spans="1:66" x14ac:dyDescent="0.4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</row>
    <row r="494" spans="1:66" x14ac:dyDescent="0.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</row>
    <row r="495" spans="1:66" x14ac:dyDescent="0.4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</row>
    <row r="496" spans="1:66" x14ac:dyDescent="0.4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</row>
    <row r="497" spans="1:66" x14ac:dyDescent="0.4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</row>
    <row r="498" spans="1:66" x14ac:dyDescent="0.4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</row>
    <row r="499" spans="1:66" x14ac:dyDescent="0.4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</row>
    <row r="500" spans="1:66" x14ac:dyDescent="0.4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</row>
    <row r="501" spans="1:66" x14ac:dyDescent="0.4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</row>
    <row r="502" spans="1:66" x14ac:dyDescent="0.4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</row>
    <row r="503" spans="1:66" x14ac:dyDescent="0.4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</row>
    <row r="504" spans="1:66" x14ac:dyDescent="0.4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</row>
    <row r="505" spans="1:66" x14ac:dyDescent="0.4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</row>
    <row r="506" spans="1:66" x14ac:dyDescent="0.4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</row>
    <row r="507" spans="1:66" x14ac:dyDescent="0.4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</row>
    <row r="508" spans="1:66" x14ac:dyDescent="0.4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</row>
    <row r="509" spans="1:66" x14ac:dyDescent="0.4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</row>
    <row r="510" spans="1:66" x14ac:dyDescent="0.4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</row>
    <row r="511" spans="1:66" x14ac:dyDescent="0.4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</row>
    <row r="512" spans="1:66" x14ac:dyDescent="0.4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</row>
    <row r="513" spans="1:66" x14ac:dyDescent="0.4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</row>
    <row r="514" spans="1:66" x14ac:dyDescent="0.4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</row>
    <row r="515" spans="1:66" x14ac:dyDescent="0.4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</row>
    <row r="516" spans="1:66" x14ac:dyDescent="0.4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</row>
    <row r="517" spans="1:66" x14ac:dyDescent="0.4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</row>
    <row r="518" spans="1:66" x14ac:dyDescent="0.4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</row>
    <row r="519" spans="1:66" x14ac:dyDescent="0.4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</row>
    <row r="520" spans="1:66" x14ac:dyDescent="0.4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</row>
    <row r="521" spans="1:66" x14ac:dyDescent="0.4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</row>
    <row r="522" spans="1:66" x14ac:dyDescent="0.4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</row>
    <row r="523" spans="1:66" x14ac:dyDescent="0.4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</row>
    <row r="524" spans="1:66" x14ac:dyDescent="0.4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</row>
    <row r="525" spans="1:66" x14ac:dyDescent="0.4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</row>
    <row r="526" spans="1:66" x14ac:dyDescent="0.4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</row>
    <row r="527" spans="1:66" x14ac:dyDescent="0.4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</row>
    <row r="528" spans="1:66" x14ac:dyDescent="0.4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</row>
    <row r="529" spans="1:66" x14ac:dyDescent="0.4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</row>
    <row r="530" spans="1:66" x14ac:dyDescent="0.4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</row>
    <row r="531" spans="1:66" x14ac:dyDescent="0.4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</row>
    <row r="532" spans="1:66" x14ac:dyDescent="0.4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</row>
    <row r="533" spans="1:66" x14ac:dyDescent="0.4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</row>
    <row r="534" spans="1:66" x14ac:dyDescent="0.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</row>
    <row r="535" spans="1:66" x14ac:dyDescent="0.4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</row>
    <row r="536" spans="1:66" x14ac:dyDescent="0.4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</row>
    <row r="537" spans="1:66" x14ac:dyDescent="0.4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</row>
    <row r="538" spans="1:66" x14ac:dyDescent="0.4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</row>
    <row r="539" spans="1:66" x14ac:dyDescent="0.4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</row>
    <row r="540" spans="1:66" x14ac:dyDescent="0.4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</row>
    <row r="541" spans="1:66" x14ac:dyDescent="0.4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</row>
    <row r="542" spans="1:66" x14ac:dyDescent="0.4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</row>
    <row r="543" spans="1:66" x14ac:dyDescent="0.4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</row>
    <row r="544" spans="1:66" x14ac:dyDescent="0.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</row>
    <row r="545" spans="1:66" x14ac:dyDescent="0.4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</row>
    <row r="546" spans="1:66" x14ac:dyDescent="0.4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</row>
    <row r="547" spans="1:66" x14ac:dyDescent="0.4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</row>
    <row r="548" spans="1:66" x14ac:dyDescent="0.4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</row>
    <row r="549" spans="1:66" x14ac:dyDescent="0.4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</row>
    <row r="550" spans="1:66" x14ac:dyDescent="0.4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</row>
    <row r="551" spans="1:66" x14ac:dyDescent="0.4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</row>
    <row r="552" spans="1:66" x14ac:dyDescent="0.4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</row>
    <row r="553" spans="1:66" x14ac:dyDescent="0.4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</row>
    <row r="554" spans="1:66" x14ac:dyDescent="0.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</row>
    <row r="555" spans="1:66" x14ac:dyDescent="0.4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</row>
    <row r="556" spans="1:66" x14ac:dyDescent="0.4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</row>
    <row r="557" spans="1:66" x14ac:dyDescent="0.4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</row>
    <row r="558" spans="1:66" x14ac:dyDescent="0.4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</row>
    <row r="559" spans="1:66" x14ac:dyDescent="0.4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</row>
    <row r="560" spans="1:66" x14ac:dyDescent="0.4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</row>
    <row r="561" spans="1:66" x14ac:dyDescent="0.4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</row>
    <row r="562" spans="1:66" x14ac:dyDescent="0.4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</row>
    <row r="563" spans="1:66" x14ac:dyDescent="0.4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</row>
    <row r="564" spans="1:66" x14ac:dyDescent="0.4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</row>
    <row r="565" spans="1:66" x14ac:dyDescent="0.4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</row>
    <row r="566" spans="1:66" x14ac:dyDescent="0.4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</row>
    <row r="567" spans="1:66" x14ac:dyDescent="0.4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</row>
    <row r="568" spans="1:66" x14ac:dyDescent="0.4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</row>
    <row r="569" spans="1:66" x14ac:dyDescent="0.4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02"/>
  <sheetViews>
    <sheetView workbookViewId="0">
      <selection activeCell="H28" sqref="H28"/>
    </sheetView>
  </sheetViews>
  <sheetFormatPr defaultColWidth="8.85546875" defaultRowHeight="13.15" x14ac:dyDescent="0.4"/>
  <sheetData>
    <row r="1" spans="1:78" x14ac:dyDescent="0.4">
      <c r="A1" s="2" t="s">
        <v>128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78" x14ac:dyDescent="0.4">
      <c r="A2" s="8" t="s">
        <v>47</v>
      </c>
      <c r="B2" s="9"/>
      <c r="C2" s="9"/>
    </row>
    <row r="3" spans="1:78" x14ac:dyDescent="0.4">
      <c r="A3" s="6" t="s">
        <v>49</v>
      </c>
      <c r="B3" s="2"/>
      <c r="C3" s="2" t="s">
        <v>16</v>
      </c>
      <c r="D3" s="2"/>
      <c r="E3" s="2"/>
      <c r="F3" s="2"/>
      <c r="G3" s="2"/>
      <c r="H3" s="2"/>
      <c r="I3" s="2"/>
      <c r="K3" s="2"/>
      <c r="L3" s="2"/>
      <c r="M3" s="2"/>
      <c r="N3" s="2" t="s">
        <v>16</v>
      </c>
      <c r="O3" s="2"/>
      <c r="P3" s="2"/>
      <c r="Q3" s="2"/>
      <c r="R3" s="2" t="s">
        <v>16</v>
      </c>
      <c r="S3" s="2"/>
      <c r="T3" s="2"/>
      <c r="U3" s="6" t="s">
        <v>46</v>
      </c>
      <c r="V3" t="s">
        <v>32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</row>
    <row r="4" spans="1:78" x14ac:dyDescent="0.4">
      <c r="A4" s="2" t="s">
        <v>48</v>
      </c>
      <c r="B4" s="2" t="s">
        <v>17</v>
      </c>
      <c r="C4" s="2" t="s">
        <v>18</v>
      </c>
      <c r="D4" s="2" t="s">
        <v>19</v>
      </c>
      <c r="E4" s="5" t="s">
        <v>20</v>
      </c>
      <c r="F4" s="2" t="s">
        <v>21</v>
      </c>
      <c r="G4" s="2" t="s">
        <v>0</v>
      </c>
      <c r="H4" s="2" t="s">
        <v>1</v>
      </c>
      <c r="I4" s="2" t="s">
        <v>2</v>
      </c>
      <c r="J4" s="5" t="s">
        <v>3</v>
      </c>
      <c r="K4" s="2" t="s">
        <v>23</v>
      </c>
      <c r="L4" s="5" t="s">
        <v>22</v>
      </c>
      <c r="M4" s="5" t="s">
        <v>4</v>
      </c>
      <c r="N4" s="5" t="s">
        <v>24</v>
      </c>
      <c r="O4" s="2" t="s">
        <v>25</v>
      </c>
      <c r="P4" t="s">
        <v>25</v>
      </c>
      <c r="Q4" t="s">
        <v>25</v>
      </c>
      <c r="R4" t="s">
        <v>25</v>
      </c>
      <c r="S4" t="s">
        <v>26</v>
      </c>
      <c r="T4" t="s">
        <v>26</v>
      </c>
      <c r="U4" s="1" t="s">
        <v>31</v>
      </c>
      <c r="V4" s="1" t="s">
        <v>33</v>
      </c>
      <c r="X4" t="s">
        <v>16</v>
      </c>
    </row>
    <row r="5" spans="1:78" x14ac:dyDescent="0.4">
      <c r="A5" s="2" t="s">
        <v>123</v>
      </c>
      <c r="B5">
        <v>1979</v>
      </c>
      <c r="C5">
        <v>1973</v>
      </c>
      <c r="D5">
        <v>1977</v>
      </c>
      <c r="E5" s="9">
        <v>1981</v>
      </c>
      <c r="F5">
        <v>1984</v>
      </c>
      <c r="G5">
        <v>1967</v>
      </c>
      <c r="H5">
        <v>1981</v>
      </c>
      <c r="I5">
        <v>1980</v>
      </c>
      <c r="J5" s="9">
        <v>1982</v>
      </c>
      <c r="K5">
        <v>1977</v>
      </c>
      <c r="L5" s="9">
        <v>1977</v>
      </c>
      <c r="M5" s="9">
        <v>1967</v>
      </c>
      <c r="N5" s="9">
        <v>1981</v>
      </c>
      <c r="O5" s="25">
        <v>1964</v>
      </c>
      <c r="P5" s="25">
        <v>1974</v>
      </c>
      <c r="Q5" s="25">
        <v>1981</v>
      </c>
      <c r="R5" s="25">
        <v>1985</v>
      </c>
      <c r="S5" s="25">
        <v>1974</v>
      </c>
      <c r="T5" s="25">
        <v>1997</v>
      </c>
      <c r="U5" s="1"/>
      <c r="V5" s="1"/>
    </row>
    <row r="6" spans="1:78" x14ac:dyDescent="0.4">
      <c r="A6" s="2" t="s">
        <v>125</v>
      </c>
      <c r="B6" s="14">
        <v>1989</v>
      </c>
      <c r="C6" s="14">
        <v>1983</v>
      </c>
      <c r="D6" s="14">
        <v>1987</v>
      </c>
      <c r="E6" s="19">
        <v>1991</v>
      </c>
      <c r="F6" s="14">
        <v>1994</v>
      </c>
      <c r="G6" s="14">
        <v>1977</v>
      </c>
      <c r="H6" s="14">
        <v>1991</v>
      </c>
      <c r="I6" s="14">
        <v>1990</v>
      </c>
      <c r="J6" s="19">
        <v>1992</v>
      </c>
      <c r="K6" s="14">
        <v>1987</v>
      </c>
      <c r="L6" s="19">
        <v>1987</v>
      </c>
      <c r="M6" s="19">
        <v>1977</v>
      </c>
      <c r="N6" s="19">
        <v>1991</v>
      </c>
      <c r="O6" s="14">
        <v>1974</v>
      </c>
      <c r="P6" s="20">
        <v>1984</v>
      </c>
      <c r="Q6" s="20">
        <v>1991</v>
      </c>
      <c r="R6" s="20">
        <v>1995</v>
      </c>
      <c r="S6" s="20">
        <v>1984</v>
      </c>
      <c r="T6" s="20">
        <v>2007</v>
      </c>
      <c r="U6" s="13"/>
      <c r="V6" s="13"/>
      <c r="W6" s="13"/>
    </row>
    <row r="7" spans="1:78" x14ac:dyDescent="0.4">
      <c r="A7" s="2" t="s">
        <v>43</v>
      </c>
      <c r="B7" s="24" t="s">
        <v>126</v>
      </c>
      <c r="C7" s="24" t="s">
        <v>126</v>
      </c>
      <c r="D7" s="24" t="s">
        <v>126</v>
      </c>
      <c r="E7" s="12">
        <v>-0.8</v>
      </c>
      <c r="F7" s="11">
        <v>-0.1</v>
      </c>
      <c r="G7" s="24" t="s">
        <v>126</v>
      </c>
      <c r="H7" s="11">
        <v>12.9</v>
      </c>
      <c r="I7" s="11">
        <v>-3.7</v>
      </c>
      <c r="J7" s="12">
        <v>0.6</v>
      </c>
      <c r="K7" s="24" t="s">
        <v>126</v>
      </c>
      <c r="L7" s="23" t="s">
        <v>126</v>
      </c>
      <c r="M7" s="12">
        <v>-3.1031831319349323</v>
      </c>
      <c r="N7" s="12">
        <v>-2.4</v>
      </c>
      <c r="O7" s="11">
        <v>-1</v>
      </c>
      <c r="P7" s="11">
        <v>-4</v>
      </c>
      <c r="Q7" s="11">
        <v>1.9</v>
      </c>
      <c r="R7" s="11">
        <v>-0.2</v>
      </c>
      <c r="S7" s="11">
        <v>0.13071285809460359</v>
      </c>
      <c r="T7" s="11">
        <v>-1.7</v>
      </c>
      <c r="U7" s="11">
        <f>AVERAGE(B7:T7)</f>
        <v>-0.11326694414156369</v>
      </c>
      <c r="V7" s="24" t="s">
        <v>126</v>
      </c>
      <c r="W7" s="13"/>
    </row>
    <row r="8" spans="1:78" x14ac:dyDescent="0.4">
      <c r="A8" s="2" t="s">
        <v>42</v>
      </c>
      <c r="B8" s="11">
        <v>-2.8</v>
      </c>
      <c r="C8" s="24" t="s">
        <v>126</v>
      </c>
      <c r="D8" s="24" t="s">
        <v>126</v>
      </c>
      <c r="E8" s="12">
        <v>-1.7</v>
      </c>
      <c r="F8" s="11">
        <v>-0.1</v>
      </c>
      <c r="G8" s="24" t="s">
        <v>126</v>
      </c>
      <c r="H8" s="11">
        <v>-4.5999999999999996</v>
      </c>
      <c r="I8" s="11">
        <v>-3.7</v>
      </c>
      <c r="J8" s="12">
        <v>1.8</v>
      </c>
      <c r="K8" s="24" t="s">
        <v>126</v>
      </c>
      <c r="L8" s="23" t="s">
        <v>126</v>
      </c>
      <c r="M8" s="12">
        <v>-2.3546414656711363</v>
      </c>
      <c r="N8" s="12">
        <v>-3.3</v>
      </c>
      <c r="O8" s="11">
        <v>-0.1</v>
      </c>
      <c r="P8" s="11">
        <v>-1.6</v>
      </c>
      <c r="Q8" s="11">
        <v>0.8</v>
      </c>
      <c r="R8" s="11">
        <v>-0.9</v>
      </c>
      <c r="S8" s="11">
        <v>1.1078767123287672</v>
      </c>
      <c r="T8" s="11">
        <v>-2.4</v>
      </c>
      <c r="U8" s="11">
        <f>AVERAGE(B8:T8)</f>
        <v>-1.417626053810169</v>
      </c>
      <c r="V8" s="24" t="s">
        <v>126</v>
      </c>
      <c r="W8" s="13"/>
    </row>
    <row r="9" spans="1:78" x14ac:dyDescent="0.4">
      <c r="A9" s="2" t="s">
        <v>41</v>
      </c>
      <c r="B9" s="11">
        <v>-4.5</v>
      </c>
      <c r="C9" s="24" t="s">
        <v>126</v>
      </c>
      <c r="D9" s="24" t="s">
        <v>126</v>
      </c>
      <c r="E9" s="12">
        <v>-2.1</v>
      </c>
      <c r="F9" s="11">
        <v>0.3</v>
      </c>
      <c r="G9" s="24" t="s">
        <v>126</v>
      </c>
      <c r="H9" s="11">
        <v>-7.7</v>
      </c>
      <c r="I9" s="11">
        <v>-2.5</v>
      </c>
      <c r="J9" s="12">
        <v>2.8</v>
      </c>
      <c r="K9" s="24" t="s">
        <v>126</v>
      </c>
      <c r="L9" s="23" t="s">
        <v>126</v>
      </c>
      <c r="M9" s="12">
        <v>-2.6314712608105091</v>
      </c>
      <c r="N9" s="12">
        <v>-0.8</v>
      </c>
      <c r="O9" s="11">
        <v>0.4</v>
      </c>
      <c r="P9" s="11">
        <v>-0.8</v>
      </c>
      <c r="Q9" s="11">
        <v>0.4</v>
      </c>
      <c r="R9" s="11">
        <v>-1.8</v>
      </c>
      <c r="S9" s="11">
        <v>0.2354844015571029</v>
      </c>
      <c r="T9" s="11">
        <v>-3.2</v>
      </c>
      <c r="U9" s="11">
        <f t="shared" ref="U9:U17" si="0">AVERAGE(B9:T9)</f>
        <v>-1.5639990613752437</v>
      </c>
      <c r="V9" s="11">
        <f t="shared" ref="V9:V17" si="1">SUM(U7:U9)</f>
        <v>-3.0948920593269764</v>
      </c>
      <c r="W9" s="13"/>
    </row>
    <row r="10" spans="1:78" x14ac:dyDescent="0.4">
      <c r="A10" s="2" t="s">
        <v>40</v>
      </c>
      <c r="B10" s="11">
        <v>-4.5999999999999996</v>
      </c>
      <c r="C10" s="24" t="s">
        <v>126</v>
      </c>
      <c r="D10" s="11">
        <v>-1.6</v>
      </c>
      <c r="E10" s="12">
        <v>0.1</v>
      </c>
      <c r="F10" s="11">
        <v>-0.5</v>
      </c>
      <c r="G10" s="24" t="s">
        <v>126</v>
      </c>
      <c r="H10" s="11">
        <v>-6.3</v>
      </c>
      <c r="I10" s="11">
        <v>0.3</v>
      </c>
      <c r="J10" s="12">
        <v>3.8</v>
      </c>
      <c r="K10" s="11">
        <v>-4</v>
      </c>
      <c r="L10" s="12">
        <v>1.7</v>
      </c>
      <c r="M10" s="12">
        <v>-1.1532964470066152</v>
      </c>
      <c r="N10" s="12">
        <v>0.7</v>
      </c>
      <c r="O10" s="11">
        <v>-0.6</v>
      </c>
      <c r="P10" s="11">
        <v>-0.2</v>
      </c>
      <c r="Q10" s="11">
        <v>-0.4</v>
      </c>
      <c r="R10" s="11">
        <v>-4.2</v>
      </c>
      <c r="S10" s="11">
        <v>-0.70567096583636901</v>
      </c>
      <c r="T10" s="11">
        <v>-4.3</v>
      </c>
      <c r="U10" s="11">
        <f t="shared" si="0"/>
        <v>-1.291703965461352</v>
      </c>
      <c r="V10" s="11">
        <f t="shared" si="1"/>
        <v>-4.2733290806467643</v>
      </c>
      <c r="W10" s="13"/>
    </row>
    <row r="11" spans="1:78" x14ac:dyDescent="0.4">
      <c r="A11" s="2" t="s">
        <v>39</v>
      </c>
      <c r="B11" s="11">
        <v>-3.6</v>
      </c>
      <c r="C11" s="24" t="s">
        <v>126</v>
      </c>
      <c r="D11" s="11">
        <v>-3.1</v>
      </c>
      <c r="E11" s="12">
        <v>-1.3</v>
      </c>
      <c r="F11" s="11">
        <v>-0.5</v>
      </c>
      <c r="G11" s="24" t="s">
        <v>126</v>
      </c>
      <c r="H11" s="11">
        <v>-9.8000000000000007</v>
      </c>
      <c r="I11" s="11">
        <v>-1</v>
      </c>
      <c r="J11" s="12">
        <v>4.3</v>
      </c>
      <c r="K11" s="11">
        <v>-5</v>
      </c>
      <c r="L11" s="12">
        <v>3.5</v>
      </c>
      <c r="M11" s="12">
        <v>0.72775362155586087</v>
      </c>
      <c r="N11" s="12">
        <v>-1</v>
      </c>
      <c r="O11" s="11">
        <v>-0.5</v>
      </c>
      <c r="P11" s="11">
        <v>0.5</v>
      </c>
      <c r="Q11" s="11">
        <v>-0.2</v>
      </c>
      <c r="R11" s="11">
        <v>-5.0999999999999996</v>
      </c>
      <c r="S11" s="11">
        <v>-0.65956705431421225</v>
      </c>
      <c r="T11" s="11">
        <v>-3.8</v>
      </c>
      <c r="U11" s="11">
        <f t="shared" si="0"/>
        <v>-1.5606949078093146</v>
      </c>
      <c r="V11" s="11">
        <f t="shared" si="1"/>
        <v>-4.4163979346459108</v>
      </c>
      <c r="W11" s="13"/>
    </row>
    <row r="12" spans="1:78" x14ac:dyDescent="0.4">
      <c r="A12" s="2" t="s">
        <v>38</v>
      </c>
      <c r="B12" s="11">
        <v>-4.5999999999999996</v>
      </c>
      <c r="C12" s="24" t="s">
        <v>126</v>
      </c>
      <c r="D12" s="11">
        <v>-4</v>
      </c>
      <c r="E12" s="12">
        <v>-0.9</v>
      </c>
      <c r="F12" s="11">
        <v>-0.5</v>
      </c>
      <c r="G12" s="24" t="s">
        <v>126</v>
      </c>
      <c r="H12" s="11">
        <v>-6.1</v>
      </c>
      <c r="I12" s="11">
        <v>-1.3</v>
      </c>
      <c r="J12" s="12">
        <v>3.5</v>
      </c>
      <c r="K12" s="11">
        <v>-7.4</v>
      </c>
      <c r="L12" s="12">
        <v>1</v>
      </c>
      <c r="M12" s="12">
        <v>-0.10491288314830351</v>
      </c>
      <c r="N12" s="12">
        <v>0</v>
      </c>
      <c r="O12" s="11">
        <v>1</v>
      </c>
      <c r="P12" s="11">
        <v>-0.5</v>
      </c>
      <c r="Q12" s="11">
        <v>-0.9</v>
      </c>
      <c r="R12" s="11">
        <v>-4</v>
      </c>
      <c r="S12" s="11">
        <v>-1.1105049875311721E-2</v>
      </c>
      <c r="T12" s="11">
        <v>-4.4000000000000004</v>
      </c>
      <c r="U12" s="11">
        <f t="shared" si="0"/>
        <v>-1.7185892901778601</v>
      </c>
      <c r="V12" s="11">
        <f t="shared" si="1"/>
        <v>-4.5709881634485265</v>
      </c>
      <c r="W12" s="13"/>
    </row>
    <row r="13" spans="1:78" x14ac:dyDescent="0.4">
      <c r="A13" s="2" t="s">
        <v>37</v>
      </c>
      <c r="B13" s="11">
        <v>-5.3</v>
      </c>
      <c r="C13" s="24" t="s">
        <v>126</v>
      </c>
      <c r="D13" s="11">
        <v>-2.4</v>
      </c>
      <c r="E13" s="12">
        <v>-1.9</v>
      </c>
      <c r="F13" s="11">
        <v>-0.8</v>
      </c>
      <c r="G13" s="24" t="s">
        <v>126</v>
      </c>
      <c r="H13" s="11">
        <v>-0.9</v>
      </c>
      <c r="I13" s="11">
        <v>0.4</v>
      </c>
      <c r="J13" s="12">
        <v>2.7</v>
      </c>
      <c r="K13" s="11">
        <v>-4.4000000000000004</v>
      </c>
      <c r="L13" s="12">
        <v>3.3</v>
      </c>
      <c r="M13" s="12">
        <v>3.8590213448251982E-2</v>
      </c>
      <c r="N13" s="12">
        <v>0</v>
      </c>
      <c r="O13" s="11">
        <v>1.6</v>
      </c>
      <c r="P13" s="11">
        <v>0.8</v>
      </c>
      <c r="Q13" s="11">
        <v>-1.8</v>
      </c>
      <c r="R13" s="11">
        <v>-1.8</v>
      </c>
      <c r="S13" s="11">
        <v>8.306058726738913E-2</v>
      </c>
      <c r="T13" s="11">
        <v>-4.8</v>
      </c>
      <c r="U13" s="11">
        <f t="shared" si="0"/>
        <v>-0.89284407054613879</v>
      </c>
      <c r="V13" s="11">
        <f t="shared" si="1"/>
        <v>-4.1721282685333136</v>
      </c>
      <c r="W13" s="13"/>
    </row>
    <row r="14" spans="1:78" x14ac:dyDescent="0.4">
      <c r="A14" s="2" t="s">
        <v>36</v>
      </c>
      <c r="B14" s="11">
        <v>-5.5</v>
      </c>
      <c r="C14" s="11">
        <v>-2.2999999999999998</v>
      </c>
      <c r="D14" s="11">
        <v>-3.2</v>
      </c>
      <c r="E14" s="12">
        <v>-2.5</v>
      </c>
      <c r="F14" s="11">
        <v>-0.5</v>
      </c>
      <c r="G14" s="24" t="s">
        <v>126</v>
      </c>
      <c r="H14" s="11">
        <v>-1.7</v>
      </c>
      <c r="I14" s="11">
        <v>-0.4</v>
      </c>
      <c r="J14" s="12">
        <v>2.1</v>
      </c>
      <c r="K14" s="11">
        <v>-8.9</v>
      </c>
      <c r="L14" s="12">
        <v>4.8</v>
      </c>
      <c r="M14" s="12">
        <v>-4.0487318675547792</v>
      </c>
      <c r="N14" s="12">
        <v>-0.3</v>
      </c>
      <c r="O14" s="11">
        <v>2</v>
      </c>
      <c r="P14" s="11">
        <v>1.9</v>
      </c>
      <c r="Q14" s="11">
        <v>-4.2</v>
      </c>
      <c r="R14" s="11">
        <v>-2.1</v>
      </c>
      <c r="S14" s="11">
        <v>0.16078352400405316</v>
      </c>
      <c r="T14" s="11">
        <v>-5.5</v>
      </c>
      <c r="U14" s="11">
        <f t="shared" si="0"/>
        <v>-1.6771082413083738</v>
      </c>
      <c r="V14" s="11">
        <f t="shared" si="1"/>
        <v>-4.2885416020323728</v>
      </c>
      <c r="W14" s="13"/>
    </row>
    <row r="15" spans="1:78" x14ac:dyDescent="0.4">
      <c r="A15" s="2" t="s">
        <v>45</v>
      </c>
      <c r="B15" s="11">
        <v>-3.8</v>
      </c>
      <c r="C15" s="11">
        <v>-4.2</v>
      </c>
      <c r="D15" s="11">
        <v>-4.5999999999999996</v>
      </c>
      <c r="E15" s="12">
        <v>-4.9000000000000004</v>
      </c>
      <c r="F15" s="11">
        <v>0.3</v>
      </c>
      <c r="G15" s="24" t="s">
        <v>126</v>
      </c>
      <c r="H15" s="11">
        <v>-5.5</v>
      </c>
      <c r="I15" s="11">
        <v>-0.9</v>
      </c>
      <c r="J15" s="12">
        <v>1.4</v>
      </c>
      <c r="K15" s="11">
        <v>-7.3</v>
      </c>
      <c r="L15" s="12">
        <v>4.8</v>
      </c>
      <c r="M15" s="12">
        <v>-3.6868686868686869</v>
      </c>
      <c r="N15" s="12">
        <v>-1.5</v>
      </c>
      <c r="O15" s="11">
        <v>0.2</v>
      </c>
      <c r="P15" s="11">
        <v>0.8</v>
      </c>
      <c r="Q15" s="11">
        <v>-5.0999999999999996</v>
      </c>
      <c r="R15" s="11">
        <v>-1.8</v>
      </c>
      <c r="S15" s="11">
        <v>-0.17007523740180583</v>
      </c>
      <c r="T15" s="11">
        <v>-6.1</v>
      </c>
      <c r="U15" s="11">
        <f t="shared" si="0"/>
        <v>-2.336496884681694</v>
      </c>
      <c r="V15" s="11">
        <f t="shared" si="1"/>
        <v>-4.9064491965362063</v>
      </c>
      <c r="W15" s="13"/>
    </row>
    <row r="16" spans="1:78" x14ac:dyDescent="0.4">
      <c r="A16" s="2" t="s">
        <v>44</v>
      </c>
      <c r="B16" s="11">
        <v>-4.2</v>
      </c>
      <c r="C16" s="11">
        <v>0.6</v>
      </c>
      <c r="D16" s="11">
        <v>-5.6</v>
      </c>
      <c r="E16" s="12">
        <v>-5</v>
      </c>
      <c r="F16" s="11">
        <v>0.7</v>
      </c>
      <c r="G16" s="24" t="s">
        <v>126</v>
      </c>
      <c r="H16" s="11">
        <v>-5.5</v>
      </c>
      <c r="I16" s="11">
        <v>-1.7</v>
      </c>
      <c r="J16" s="12">
        <v>2</v>
      </c>
      <c r="K16" s="11">
        <v>-6.4</v>
      </c>
      <c r="L16" s="12">
        <v>-5.9</v>
      </c>
      <c r="M16" s="12">
        <v>-4.2403774543734061</v>
      </c>
      <c r="N16" s="12">
        <v>-2.6</v>
      </c>
      <c r="O16" s="11">
        <v>-1.5</v>
      </c>
      <c r="P16" s="11">
        <v>0.4</v>
      </c>
      <c r="Q16" s="11">
        <v>-4</v>
      </c>
      <c r="R16" s="11">
        <v>-1</v>
      </c>
      <c r="S16" s="11">
        <v>-1.0939921055905539</v>
      </c>
      <c r="T16" s="11">
        <v>-6.2</v>
      </c>
      <c r="U16" s="11">
        <f t="shared" si="0"/>
        <v>-2.8463538644424426</v>
      </c>
      <c r="V16" s="11">
        <f t="shared" si="1"/>
        <v>-6.8599589904325109</v>
      </c>
      <c r="W16" s="13"/>
    </row>
    <row r="17" spans="1:77" x14ac:dyDescent="0.4">
      <c r="A17" s="2" t="s">
        <v>30</v>
      </c>
      <c r="B17" s="11">
        <v>-5.9</v>
      </c>
      <c r="C17" s="11">
        <v>-0.8</v>
      </c>
      <c r="D17" s="11">
        <v>-3.1</v>
      </c>
      <c r="E17" s="12">
        <v>-5.3</v>
      </c>
      <c r="F17" s="11">
        <v>0.5</v>
      </c>
      <c r="G17" s="24" t="s">
        <v>126</v>
      </c>
      <c r="H17" s="11">
        <v>-3.9</v>
      </c>
      <c r="I17" s="11">
        <v>-1.9</v>
      </c>
      <c r="J17" s="12">
        <v>3</v>
      </c>
      <c r="K17" s="11">
        <v>-4.9000000000000004</v>
      </c>
      <c r="L17" s="12">
        <v>-3.6</v>
      </c>
      <c r="M17" s="12">
        <v>-2.1186300836738665</v>
      </c>
      <c r="N17" s="12">
        <v>-1.8</v>
      </c>
      <c r="O17" s="11">
        <v>-4</v>
      </c>
      <c r="P17" s="11">
        <v>-0.4</v>
      </c>
      <c r="Q17" s="11">
        <v>-1.8</v>
      </c>
      <c r="R17" s="11">
        <v>-1.2</v>
      </c>
      <c r="S17" s="11">
        <v>-2.3986697786523883</v>
      </c>
      <c r="T17" s="11">
        <v>-5.7</v>
      </c>
      <c r="U17" s="11">
        <f t="shared" si="0"/>
        <v>-2.5176277701292364</v>
      </c>
      <c r="V17" s="11">
        <f t="shared" si="1"/>
        <v>-7.7004785192533731</v>
      </c>
      <c r="W17" s="13"/>
    </row>
    <row r="18" spans="1:77" x14ac:dyDescent="0.4">
      <c r="A18" s="2" t="s">
        <v>140</v>
      </c>
      <c r="B18" s="11"/>
      <c r="C18" s="11"/>
      <c r="D18" s="11"/>
      <c r="E18" s="21"/>
      <c r="F18" s="11"/>
      <c r="G18" s="11"/>
      <c r="H18" s="11"/>
      <c r="I18" s="11"/>
      <c r="J18" s="21"/>
      <c r="K18" s="11"/>
      <c r="L18" s="21"/>
      <c r="M18" s="22"/>
      <c r="N18" s="21"/>
      <c r="O18" s="13"/>
      <c r="P18" s="13"/>
      <c r="Q18" s="13"/>
      <c r="R18" s="13"/>
      <c r="S18" s="11"/>
      <c r="T18" s="11"/>
      <c r="U18" s="11"/>
      <c r="V18" s="11"/>
      <c r="W18" s="13"/>
    </row>
    <row r="19" spans="1:77" x14ac:dyDescent="0.4">
      <c r="A19" s="2" t="s">
        <v>50</v>
      </c>
      <c r="B19" s="11">
        <f t="shared" ref="B19:C24" si="2">SUM(B10:B12)</f>
        <v>-12.799999999999999</v>
      </c>
      <c r="C19" s="24" t="s">
        <v>126</v>
      </c>
      <c r="D19" s="11">
        <f t="shared" ref="D19:D24" si="3">SUM(D10:D12)</f>
        <v>-8.6999999999999993</v>
      </c>
      <c r="E19" s="21">
        <f t="shared" ref="E19:F24" si="4">SUM(E10:E12)</f>
        <v>-2.1</v>
      </c>
      <c r="F19" s="11">
        <f t="shared" si="4"/>
        <v>-1.5</v>
      </c>
      <c r="G19" s="24" t="s">
        <v>126</v>
      </c>
      <c r="H19" s="11">
        <f t="shared" ref="H19:H24" si="5">SUM(H10:H12)</f>
        <v>-22.200000000000003</v>
      </c>
      <c r="I19" s="11">
        <f t="shared" ref="I19:I24" si="6">SUM(I10:I12)</f>
        <v>-2</v>
      </c>
      <c r="J19" s="21">
        <f t="shared" ref="J19:J24" si="7">SUM(J10:J12)</f>
        <v>11.6</v>
      </c>
      <c r="K19" s="11">
        <f t="shared" ref="K19:K24" si="8">SUM(K10:K12)</f>
        <v>-16.399999999999999</v>
      </c>
      <c r="L19" s="21">
        <f t="shared" ref="L19:M24" si="9">SUM(L10:L12)</f>
        <v>6.2</v>
      </c>
      <c r="M19" s="21">
        <f t="shared" si="9"/>
        <v>-0.53045570859905777</v>
      </c>
      <c r="N19" s="21">
        <f t="shared" ref="N19:N24" si="10">SUM(N10:N12)</f>
        <v>-0.30000000000000004</v>
      </c>
      <c r="O19" s="11">
        <f t="shared" ref="O19:O24" si="11">SUM(O10:O12)</f>
        <v>-0.10000000000000009</v>
      </c>
      <c r="P19" s="11">
        <f t="shared" ref="P19:R24" si="12">SUM(P10:P12)</f>
        <v>-0.2</v>
      </c>
      <c r="Q19" s="11">
        <f t="shared" si="12"/>
        <v>-1.5</v>
      </c>
      <c r="R19" s="11">
        <f t="shared" si="12"/>
        <v>-13.3</v>
      </c>
      <c r="S19" s="11">
        <f t="shared" ref="S19:T24" si="13">SUM(S10:S12)</f>
        <v>-1.3763430700258932</v>
      </c>
      <c r="T19" s="11">
        <f t="shared" si="13"/>
        <v>-12.5</v>
      </c>
      <c r="U19" s="11">
        <f t="shared" ref="U19:U24" si="14">AVERAGE(B19:T19)</f>
        <v>-4.5709881634485265</v>
      </c>
      <c r="V19" s="11"/>
      <c r="W19" s="13"/>
    </row>
    <row r="20" spans="1:77" x14ac:dyDescent="0.4">
      <c r="A20" s="2" t="s">
        <v>51</v>
      </c>
      <c r="B20" s="11">
        <f t="shared" si="2"/>
        <v>-13.5</v>
      </c>
      <c r="C20" s="24" t="s">
        <v>126</v>
      </c>
      <c r="D20" s="11">
        <f t="shared" si="3"/>
        <v>-9.5</v>
      </c>
      <c r="E20" s="21">
        <f t="shared" si="4"/>
        <v>-4.0999999999999996</v>
      </c>
      <c r="F20" s="11">
        <f t="shared" si="4"/>
        <v>-1.8</v>
      </c>
      <c r="G20" s="24" t="s">
        <v>126</v>
      </c>
      <c r="H20" s="11">
        <f t="shared" si="5"/>
        <v>-16.8</v>
      </c>
      <c r="I20" s="11">
        <f t="shared" si="6"/>
        <v>-1.9</v>
      </c>
      <c r="J20" s="21">
        <f t="shared" si="7"/>
        <v>10.5</v>
      </c>
      <c r="K20" s="11">
        <f t="shared" si="8"/>
        <v>-16.8</v>
      </c>
      <c r="L20" s="21">
        <f t="shared" si="9"/>
        <v>7.8</v>
      </c>
      <c r="M20" s="21">
        <f t="shared" si="9"/>
        <v>0.66143095185580936</v>
      </c>
      <c r="N20" s="21">
        <f t="shared" si="10"/>
        <v>-1</v>
      </c>
      <c r="O20" s="11">
        <f t="shared" si="11"/>
        <v>2.1</v>
      </c>
      <c r="P20" s="11">
        <f t="shared" si="12"/>
        <v>0.8</v>
      </c>
      <c r="Q20" s="11">
        <f t="shared" si="12"/>
        <v>-2.9000000000000004</v>
      </c>
      <c r="R20" s="11">
        <f t="shared" si="12"/>
        <v>-10.9</v>
      </c>
      <c r="S20" s="11">
        <f t="shared" si="13"/>
        <v>-0.58761151692213476</v>
      </c>
      <c r="T20" s="11">
        <f t="shared" si="13"/>
        <v>-13</v>
      </c>
      <c r="U20" s="11">
        <f t="shared" si="14"/>
        <v>-4.1721282685333145</v>
      </c>
      <c r="V20" s="11"/>
      <c r="W20" s="13"/>
    </row>
    <row r="21" spans="1:77" x14ac:dyDescent="0.4">
      <c r="A21" s="2" t="s">
        <v>52</v>
      </c>
      <c r="B21" s="11">
        <f t="shared" si="2"/>
        <v>-15.399999999999999</v>
      </c>
      <c r="C21" s="11">
        <f t="shared" si="2"/>
        <v>-2.2999999999999998</v>
      </c>
      <c r="D21" s="11">
        <f t="shared" si="3"/>
        <v>-9.6000000000000014</v>
      </c>
      <c r="E21" s="21">
        <f t="shared" si="4"/>
        <v>-5.3</v>
      </c>
      <c r="F21" s="11">
        <f t="shared" si="4"/>
        <v>-1.8</v>
      </c>
      <c r="G21" s="24" t="s">
        <v>126</v>
      </c>
      <c r="H21" s="11">
        <f t="shared" si="5"/>
        <v>-8.6999999999999993</v>
      </c>
      <c r="I21" s="11">
        <f t="shared" si="6"/>
        <v>-1.3</v>
      </c>
      <c r="J21" s="21">
        <f t="shared" si="7"/>
        <v>8.3000000000000007</v>
      </c>
      <c r="K21" s="11">
        <f t="shared" si="8"/>
        <v>-20.700000000000003</v>
      </c>
      <c r="L21" s="21">
        <f t="shared" si="9"/>
        <v>9.1</v>
      </c>
      <c r="M21" s="21">
        <f t="shared" si="9"/>
        <v>-4.1150545372548306</v>
      </c>
      <c r="N21" s="21">
        <f t="shared" si="10"/>
        <v>-0.3</v>
      </c>
      <c r="O21" s="11">
        <f t="shared" si="11"/>
        <v>4.5999999999999996</v>
      </c>
      <c r="P21" s="11">
        <f t="shared" si="12"/>
        <v>2.2000000000000002</v>
      </c>
      <c r="Q21" s="11">
        <f t="shared" si="12"/>
        <v>-6.9</v>
      </c>
      <c r="R21" s="11">
        <f t="shared" si="12"/>
        <v>-7.9</v>
      </c>
      <c r="S21" s="11">
        <f t="shared" si="13"/>
        <v>0.23273906139613057</v>
      </c>
      <c r="T21" s="11">
        <f t="shared" si="13"/>
        <v>-14.7</v>
      </c>
      <c r="U21" s="11">
        <f t="shared" si="14"/>
        <v>-4.1434619708810381</v>
      </c>
      <c r="V21" s="11"/>
      <c r="W21" s="13"/>
    </row>
    <row r="22" spans="1:77" x14ac:dyDescent="0.4">
      <c r="A22" s="2" t="s">
        <v>53</v>
      </c>
      <c r="B22" s="11">
        <f t="shared" si="2"/>
        <v>-14.600000000000001</v>
      </c>
      <c r="C22" s="11">
        <f t="shared" si="2"/>
        <v>-6.5</v>
      </c>
      <c r="D22" s="11">
        <f t="shared" si="3"/>
        <v>-10.199999999999999</v>
      </c>
      <c r="E22" s="21">
        <f t="shared" si="4"/>
        <v>-9.3000000000000007</v>
      </c>
      <c r="F22" s="11">
        <f t="shared" si="4"/>
        <v>-1</v>
      </c>
      <c r="G22" s="24" t="s">
        <v>126</v>
      </c>
      <c r="H22" s="11">
        <f t="shared" si="5"/>
        <v>-8.1</v>
      </c>
      <c r="I22" s="11">
        <f t="shared" si="6"/>
        <v>-0.9</v>
      </c>
      <c r="J22" s="21">
        <f t="shared" si="7"/>
        <v>6.2000000000000011</v>
      </c>
      <c r="K22" s="11">
        <f t="shared" si="8"/>
        <v>-20.6</v>
      </c>
      <c r="L22" s="21">
        <f t="shared" si="9"/>
        <v>12.899999999999999</v>
      </c>
      <c r="M22" s="21">
        <f t="shared" si="9"/>
        <v>-7.697010340975214</v>
      </c>
      <c r="N22" s="21">
        <f t="shared" si="10"/>
        <v>-1.8</v>
      </c>
      <c r="O22" s="11">
        <f t="shared" si="11"/>
        <v>3.8000000000000003</v>
      </c>
      <c r="P22" s="11">
        <f t="shared" si="12"/>
        <v>3.5</v>
      </c>
      <c r="Q22" s="11">
        <f t="shared" si="12"/>
        <v>-11.1</v>
      </c>
      <c r="R22" s="11">
        <f t="shared" si="12"/>
        <v>-5.7</v>
      </c>
      <c r="S22" s="11">
        <f t="shared" si="13"/>
        <v>7.3768873869636459E-2</v>
      </c>
      <c r="T22" s="11">
        <f t="shared" si="13"/>
        <v>-16.399999999999999</v>
      </c>
      <c r="U22" s="11">
        <f t="shared" si="14"/>
        <v>-4.8568467481725328</v>
      </c>
      <c r="V22" s="11"/>
      <c r="W22" s="13"/>
    </row>
    <row r="23" spans="1:77" x14ac:dyDescent="0.4">
      <c r="A23" s="2" t="s">
        <v>54</v>
      </c>
      <c r="B23" s="11">
        <f t="shared" si="2"/>
        <v>-13.5</v>
      </c>
      <c r="C23" s="11">
        <f t="shared" si="2"/>
        <v>-5.9</v>
      </c>
      <c r="D23" s="11">
        <f t="shared" si="3"/>
        <v>-13.399999999999999</v>
      </c>
      <c r="E23" s="21">
        <f t="shared" si="4"/>
        <v>-12.4</v>
      </c>
      <c r="F23" s="11">
        <f t="shared" si="4"/>
        <v>0.49999999999999994</v>
      </c>
      <c r="G23" s="24" t="s">
        <v>126</v>
      </c>
      <c r="H23" s="11">
        <f t="shared" si="5"/>
        <v>-12.7</v>
      </c>
      <c r="I23" s="11">
        <f t="shared" si="6"/>
        <v>-3</v>
      </c>
      <c r="J23" s="21">
        <f t="shared" si="7"/>
        <v>5.5</v>
      </c>
      <c r="K23" s="11">
        <f t="shared" si="8"/>
        <v>-22.6</v>
      </c>
      <c r="L23" s="21">
        <f t="shared" si="9"/>
        <v>3.6999999999999993</v>
      </c>
      <c r="M23" s="21">
        <f t="shared" si="9"/>
        <v>-11.975978008796872</v>
      </c>
      <c r="N23" s="21">
        <f t="shared" si="10"/>
        <v>-4.4000000000000004</v>
      </c>
      <c r="O23" s="11">
        <f t="shared" si="11"/>
        <v>0.70000000000000018</v>
      </c>
      <c r="P23" s="11">
        <f t="shared" si="12"/>
        <v>3.1</v>
      </c>
      <c r="Q23" s="11">
        <f t="shared" si="12"/>
        <v>-13.3</v>
      </c>
      <c r="R23" s="11">
        <f t="shared" si="12"/>
        <v>-4.9000000000000004</v>
      </c>
      <c r="S23" s="11">
        <f t="shared" si="13"/>
        <v>-1.1032838189883065</v>
      </c>
      <c r="T23" s="11">
        <f t="shared" si="13"/>
        <v>-17.8</v>
      </c>
      <c r="U23" s="11">
        <f t="shared" si="14"/>
        <v>-6.85995899043251</v>
      </c>
      <c r="V23" s="11"/>
      <c r="W23" s="13"/>
    </row>
    <row r="24" spans="1:77" x14ac:dyDescent="0.4">
      <c r="A24" s="2" t="s">
        <v>55</v>
      </c>
      <c r="B24" s="11">
        <f t="shared" si="2"/>
        <v>-13.9</v>
      </c>
      <c r="C24" s="11">
        <f t="shared" si="2"/>
        <v>-4.4000000000000004</v>
      </c>
      <c r="D24" s="11">
        <f t="shared" si="3"/>
        <v>-13.299999999999999</v>
      </c>
      <c r="E24" s="21">
        <f t="shared" si="4"/>
        <v>-15.2</v>
      </c>
      <c r="F24" s="11">
        <f t="shared" si="4"/>
        <v>1.5</v>
      </c>
      <c r="G24" s="24" t="s">
        <v>126</v>
      </c>
      <c r="H24" s="11">
        <f t="shared" si="5"/>
        <v>-14.9</v>
      </c>
      <c r="I24" s="11">
        <f t="shared" si="6"/>
        <v>-4.5</v>
      </c>
      <c r="J24" s="21">
        <f t="shared" si="7"/>
        <v>6.4</v>
      </c>
      <c r="K24" s="11">
        <f t="shared" si="8"/>
        <v>-18.600000000000001</v>
      </c>
      <c r="L24" s="21">
        <f t="shared" si="9"/>
        <v>-4.7000000000000011</v>
      </c>
      <c r="M24" s="21">
        <f t="shared" si="9"/>
        <v>-10.045876224915959</v>
      </c>
      <c r="N24" s="21">
        <f t="shared" si="10"/>
        <v>-5.8999999999999995</v>
      </c>
      <c r="O24" s="11">
        <f t="shared" si="11"/>
        <v>-5.3</v>
      </c>
      <c r="P24" s="11">
        <f t="shared" si="12"/>
        <v>0.80000000000000016</v>
      </c>
      <c r="Q24" s="11">
        <f t="shared" si="12"/>
        <v>-10.9</v>
      </c>
      <c r="R24" s="11">
        <f t="shared" si="12"/>
        <v>-4</v>
      </c>
      <c r="S24" s="11">
        <f t="shared" si="13"/>
        <v>-3.662737121644748</v>
      </c>
      <c r="T24" s="11">
        <f t="shared" si="13"/>
        <v>-18</v>
      </c>
      <c r="U24" s="11">
        <f t="shared" si="14"/>
        <v>-7.700478519253374</v>
      </c>
      <c r="V24" s="11"/>
      <c r="W24" s="13"/>
    </row>
    <row r="25" spans="1:77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77" x14ac:dyDescent="0.4">
      <c r="A26" s="18" t="s">
        <v>129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7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7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77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</row>
    <row r="30" spans="1:77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</row>
    <row r="31" spans="1:77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</row>
    <row r="32" spans="1:77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</row>
    <row r="33" spans="1:77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</row>
    <row r="34" spans="1:77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</row>
    <row r="35" spans="1:77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</row>
    <row r="36" spans="1:77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</row>
    <row r="37" spans="1:77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</row>
    <row r="38" spans="1:77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</row>
    <row r="39" spans="1:77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</row>
    <row r="40" spans="1:77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</row>
    <row r="41" spans="1:77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</row>
    <row r="42" spans="1:77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</row>
    <row r="43" spans="1:77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</row>
    <row r="44" spans="1:77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</row>
    <row r="45" spans="1:77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</row>
    <row r="46" spans="1:77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</row>
    <row r="47" spans="1:77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</row>
    <row r="48" spans="1:77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</sheetData>
  <phoneticPr fontId="3" type="noConversion"/>
  <pageMargins left="0.75" right="0.75" top="1" bottom="1" header="0.5" footer="0.5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opLeftCell="A18" workbookViewId="0">
      <selection activeCell="G45" sqref="G45"/>
    </sheetView>
  </sheetViews>
  <sheetFormatPr defaultColWidth="8.85546875" defaultRowHeight="13.15" x14ac:dyDescent="0.4"/>
  <sheetData>
    <row r="1" spans="1:22" x14ac:dyDescent="0.4">
      <c r="A1" s="6" t="s">
        <v>142</v>
      </c>
    </row>
    <row r="2" spans="1:22" x14ac:dyDescent="0.4">
      <c r="A2" s="8" t="s">
        <v>47</v>
      </c>
      <c r="B2" s="9"/>
      <c r="C2" s="9"/>
      <c r="D2" s="9"/>
    </row>
    <row r="3" spans="1:22" x14ac:dyDescent="0.4">
      <c r="A3" s="6" t="s">
        <v>49</v>
      </c>
    </row>
    <row r="4" spans="1:22" x14ac:dyDescent="0.4">
      <c r="A4" s="2" t="s">
        <v>123</v>
      </c>
      <c r="B4">
        <v>1979</v>
      </c>
      <c r="C4">
        <v>1973</v>
      </c>
      <c r="D4">
        <v>1977</v>
      </c>
      <c r="E4" s="9">
        <v>1981</v>
      </c>
      <c r="F4">
        <v>1984</v>
      </c>
      <c r="G4">
        <v>1967</v>
      </c>
      <c r="I4">
        <v>1980</v>
      </c>
      <c r="J4" s="9">
        <v>1982</v>
      </c>
      <c r="K4">
        <v>1977</v>
      </c>
      <c r="L4" s="9">
        <v>1977</v>
      </c>
      <c r="M4" s="9">
        <v>1967</v>
      </c>
      <c r="N4" s="9">
        <v>1981</v>
      </c>
      <c r="O4" s="25">
        <v>1964</v>
      </c>
      <c r="P4" s="25">
        <v>1974</v>
      </c>
      <c r="Q4" s="25">
        <v>1981</v>
      </c>
      <c r="R4" s="25">
        <v>1985</v>
      </c>
      <c r="S4" s="25">
        <v>1974</v>
      </c>
      <c r="T4" s="25">
        <v>1997</v>
      </c>
      <c r="U4" s="6" t="s">
        <v>46</v>
      </c>
      <c r="V4" t="s">
        <v>34</v>
      </c>
    </row>
    <row r="5" spans="1:22" x14ac:dyDescent="0.4">
      <c r="A5" s="2" t="s">
        <v>124</v>
      </c>
      <c r="B5">
        <v>1992</v>
      </c>
      <c r="C5">
        <v>1986</v>
      </c>
      <c r="D5">
        <v>1990</v>
      </c>
      <c r="E5" s="9">
        <v>1994</v>
      </c>
      <c r="F5">
        <v>1997</v>
      </c>
      <c r="G5">
        <v>1980</v>
      </c>
      <c r="I5">
        <v>1993</v>
      </c>
      <c r="J5" s="9">
        <v>1995</v>
      </c>
      <c r="K5">
        <v>1990</v>
      </c>
      <c r="L5" s="9">
        <v>1990</v>
      </c>
      <c r="M5" s="9">
        <v>1980</v>
      </c>
      <c r="N5" s="9">
        <v>1994</v>
      </c>
      <c r="O5" s="25">
        <v>1977</v>
      </c>
      <c r="P5" s="25">
        <v>1987</v>
      </c>
      <c r="Q5" s="25">
        <v>1994</v>
      </c>
      <c r="R5" s="25">
        <v>1998</v>
      </c>
      <c r="S5" s="25">
        <v>1987</v>
      </c>
      <c r="T5" s="25">
        <v>2010</v>
      </c>
      <c r="U5" s="6"/>
    </row>
    <row r="6" spans="1:22" x14ac:dyDescent="0.4">
      <c r="A6" s="2" t="s">
        <v>125</v>
      </c>
      <c r="B6">
        <v>1989</v>
      </c>
      <c r="C6">
        <v>1983</v>
      </c>
      <c r="D6">
        <v>1987</v>
      </c>
      <c r="E6" s="9">
        <v>1991</v>
      </c>
      <c r="F6">
        <v>1994</v>
      </c>
      <c r="G6">
        <v>1977</v>
      </c>
      <c r="H6">
        <v>1991</v>
      </c>
      <c r="I6">
        <v>1990</v>
      </c>
      <c r="J6" s="9">
        <v>1992</v>
      </c>
      <c r="K6">
        <v>1987</v>
      </c>
      <c r="L6" s="9">
        <v>1987</v>
      </c>
      <c r="M6" s="9">
        <v>1977</v>
      </c>
      <c r="N6" s="9">
        <v>1991</v>
      </c>
      <c r="O6" s="25">
        <v>1974</v>
      </c>
      <c r="P6">
        <v>1984</v>
      </c>
      <c r="Q6">
        <v>1991</v>
      </c>
      <c r="R6" s="25">
        <v>1995</v>
      </c>
      <c r="S6" s="25">
        <v>1984</v>
      </c>
      <c r="T6">
        <v>2007</v>
      </c>
      <c r="U6" s="6"/>
    </row>
    <row r="7" spans="1:22" x14ac:dyDescent="0.4">
      <c r="B7">
        <v>1989</v>
      </c>
      <c r="C7">
        <v>1983</v>
      </c>
      <c r="D7">
        <v>1987</v>
      </c>
      <c r="E7" s="9">
        <v>1991</v>
      </c>
      <c r="F7">
        <v>1994</v>
      </c>
      <c r="G7">
        <v>1977</v>
      </c>
      <c r="H7">
        <v>1991</v>
      </c>
      <c r="I7">
        <v>1990</v>
      </c>
      <c r="J7" s="9">
        <v>1992</v>
      </c>
      <c r="K7">
        <v>1987</v>
      </c>
      <c r="L7" s="9">
        <v>1987</v>
      </c>
      <c r="M7" s="9">
        <v>1977</v>
      </c>
      <c r="N7" s="9">
        <v>1991</v>
      </c>
      <c r="O7">
        <v>1974</v>
      </c>
      <c r="P7">
        <v>1984</v>
      </c>
      <c r="Q7">
        <v>1991</v>
      </c>
      <c r="R7">
        <v>1995</v>
      </c>
      <c r="S7">
        <v>1984</v>
      </c>
      <c r="T7">
        <v>2007</v>
      </c>
      <c r="U7" t="s">
        <v>35</v>
      </c>
      <c r="V7" t="s">
        <v>35</v>
      </c>
    </row>
    <row r="8" spans="1:22" x14ac:dyDescent="0.4">
      <c r="A8" t="s">
        <v>5</v>
      </c>
      <c r="B8" s="7">
        <v>44.671900000000001</v>
      </c>
      <c r="C8" s="7">
        <v>29.2</v>
      </c>
      <c r="D8" s="7">
        <v>78.443899999999999</v>
      </c>
      <c r="E8" s="10">
        <v>53.9236</v>
      </c>
      <c r="F8" s="7">
        <v>71.889099999999999</v>
      </c>
      <c r="G8" s="7">
        <v>37.005699999999997</v>
      </c>
      <c r="H8" s="7">
        <v>13.705299999999999</v>
      </c>
      <c r="I8" s="7">
        <v>33.319299999999998</v>
      </c>
      <c r="J8" s="10">
        <v>82.896199999999993</v>
      </c>
      <c r="K8" s="7">
        <v>222.4248</v>
      </c>
      <c r="L8" s="10">
        <v>32.789900000000003</v>
      </c>
      <c r="M8" s="10">
        <v>8.09</v>
      </c>
      <c r="N8" s="10">
        <v>114.9</v>
      </c>
      <c r="O8" s="7">
        <v>14.4511</v>
      </c>
      <c r="P8" s="7">
        <v>29.6</v>
      </c>
      <c r="Q8" s="7">
        <v>78.3</v>
      </c>
      <c r="R8" s="7">
        <v>96</v>
      </c>
      <c r="S8" s="7">
        <v>51.9</v>
      </c>
      <c r="T8" s="7">
        <v>159.1</v>
      </c>
      <c r="U8" s="6" t="s">
        <v>16</v>
      </c>
    </row>
    <row r="9" spans="1:22" x14ac:dyDescent="0.4">
      <c r="A9" t="s">
        <v>6</v>
      </c>
      <c r="B9" s="7">
        <v>48.829000000000001</v>
      </c>
      <c r="C9" s="7">
        <v>32.799999999999997</v>
      </c>
      <c r="D9" s="7">
        <v>84.051400000000001</v>
      </c>
      <c r="E9" s="10">
        <v>58.710999999999999</v>
      </c>
      <c r="F9" s="7">
        <v>75.269900000000007</v>
      </c>
      <c r="G9" s="7">
        <v>37.849699999999999</v>
      </c>
      <c r="H9" s="7">
        <v>16.312000000000001</v>
      </c>
      <c r="I9" s="7">
        <v>39.3277</v>
      </c>
      <c r="J9" s="10">
        <v>84.298000000000002</v>
      </c>
      <c r="K9" s="7">
        <v>244.30260000000001</v>
      </c>
      <c r="L9" s="10">
        <v>35.434800000000003</v>
      </c>
      <c r="M9" s="10">
        <v>8.32</v>
      </c>
      <c r="N9" s="10">
        <v>125.9</v>
      </c>
      <c r="O9" s="7">
        <v>15.120100000000001</v>
      </c>
      <c r="P9" s="7">
        <v>37</v>
      </c>
      <c r="Q9" s="7">
        <v>82.5</v>
      </c>
      <c r="R9" s="7">
        <v>99.6</v>
      </c>
      <c r="S9" s="7">
        <v>55.5</v>
      </c>
      <c r="T9" s="7">
        <v>161.6</v>
      </c>
      <c r="U9" s="6"/>
    </row>
    <row r="10" spans="1:22" x14ac:dyDescent="0.4">
      <c r="A10" t="s">
        <v>7</v>
      </c>
      <c r="B10" s="7">
        <v>54.3249</v>
      </c>
      <c r="C10" s="7">
        <v>35.9</v>
      </c>
      <c r="D10" s="7">
        <v>93.986400000000003</v>
      </c>
      <c r="E10" s="10">
        <v>63.7121</v>
      </c>
      <c r="F10" s="7">
        <v>76.866399999999999</v>
      </c>
      <c r="G10" s="7">
        <v>38.628799999999998</v>
      </c>
      <c r="H10" s="7">
        <v>19.5624</v>
      </c>
      <c r="I10" s="7">
        <v>45.726199999999999</v>
      </c>
      <c r="J10" s="10">
        <v>86.540999999999997</v>
      </c>
      <c r="K10" s="7">
        <v>284.41199999999998</v>
      </c>
      <c r="L10" s="10">
        <v>37.101399999999998</v>
      </c>
      <c r="M10" s="10">
        <v>8.6</v>
      </c>
      <c r="N10" s="10">
        <v>137.5</v>
      </c>
      <c r="O10" s="7">
        <v>15.6553</v>
      </c>
      <c r="P10" s="7">
        <v>42.6</v>
      </c>
      <c r="Q10" s="7">
        <v>86.9</v>
      </c>
      <c r="R10" s="7">
        <v>103.3</v>
      </c>
      <c r="S10" s="7">
        <v>58.2</v>
      </c>
      <c r="T10" s="7">
        <v>164.3</v>
      </c>
      <c r="U10" s="6"/>
    </row>
    <row r="11" spans="1:22" x14ac:dyDescent="0.4">
      <c r="A11" t="s">
        <v>8</v>
      </c>
      <c r="B11" s="7">
        <v>60.314100000000003</v>
      </c>
      <c r="C11" s="7">
        <v>38</v>
      </c>
      <c r="D11" s="7">
        <v>104.22629999999999</v>
      </c>
      <c r="E11" s="10">
        <v>67.619200000000006</v>
      </c>
      <c r="F11" s="7">
        <v>79.261099999999999</v>
      </c>
      <c r="G11" s="7">
        <v>40.186900000000001</v>
      </c>
      <c r="H11" s="7">
        <v>23.098700000000001</v>
      </c>
      <c r="I11" s="7">
        <v>51.422499999999999</v>
      </c>
      <c r="J11" s="10">
        <v>87.755899999999997</v>
      </c>
      <c r="K11" s="7">
        <v>330.90249999999997</v>
      </c>
      <c r="L11" s="10">
        <v>42.173900000000003</v>
      </c>
      <c r="M11" s="10">
        <v>9.19</v>
      </c>
      <c r="N11" s="10">
        <v>148.80000000000001</v>
      </c>
      <c r="O11" s="7">
        <v>16.056699999999999</v>
      </c>
      <c r="P11" s="7">
        <v>47.8</v>
      </c>
      <c r="Q11" s="7">
        <v>90.9</v>
      </c>
      <c r="R11" s="7">
        <v>110.3</v>
      </c>
      <c r="S11" s="7">
        <v>62.1</v>
      </c>
      <c r="T11" s="7">
        <v>168.8</v>
      </c>
      <c r="U11" s="6"/>
    </row>
    <row r="12" spans="1:22" x14ac:dyDescent="0.4">
      <c r="A12" t="s">
        <v>9</v>
      </c>
      <c r="B12" s="7">
        <v>65.528099999999995</v>
      </c>
      <c r="C12" s="7">
        <v>41.6</v>
      </c>
      <c r="D12" s="7">
        <v>117.0001</v>
      </c>
      <c r="E12" s="10">
        <v>70.953299999999999</v>
      </c>
      <c r="F12" s="7">
        <v>81.702799999999996</v>
      </c>
      <c r="G12" s="7">
        <v>42.394199999999998</v>
      </c>
      <c r="H12" s="7">
        <v>28.862100000000002</v>
      </c>
      <c r="I12" s="7">
        <v>56.260399999999997</v>
      </c>
      <c r="J12" s="10">
        <v>87.475499999999997</v>
      </c>
      <c r="K12" s="7">
        <v>381.95080000000002</v>
      </c>
      <c r="L12" s="10">
        <v>47.210099999999997</v>
      </c>
      <c r="M12" s="10">
        <v>10.07</v>
      </c>
      <c r="N12" s="10">
        <v>157.1</v>
      </c>
      <c r="O12" s="7">
        <v>16.993400000000001</v>
      </c>
      <c r="P12" s="7">
        <v>51.8</v>
      </c>
      <c r="Q12" s="7">
        <v>96</v>
      </c>
      <c r="R12" s="7">
        <v>118.8</v>
      </c>
      <c r="S12" s="7">
        <v>67.7</v>
      </c>
      <c r="T12" s="7">
        <v>175.1</v>
      </c>
      <c r="U12" s="6"/>
    </row>
    <row r="13" spans="1:22" x14ac:dyDescent="0.4">
      <c r="A13" t="s">
        <v>10</v>
      </c>
      <c r="B13" s="7">
        <v>67.219200000000001</v>
      </c>
      <c r="C13" s="7">
        <v>45.1</v>
      </c>
      <c r="D13" s="7">
        <v>127.5</v>
      </c>
      <c r="E13" s="10">
        <v>73.349699999999999</v>
      </c>
      <c r="F13" s="7">
        <v>84.614000000000004</v>
      </c>
      <c r="G13" s="7">
        <v>45.121000000000002</v>
      </c>
      <c r="H13" s="7">
        <v>33.752600000000001</v>
      </c>
      <c r="I13" s="7">
        <v>61.254399999999997</v>
      </c>
      <c r="J13" s="10">
        <v>88.223200000000006</v>
      </c>
      <c r="K13" s="7">
        <v>441.20330000000001</v>
      </c>
      <c r="L13" s="10">
        <v>52.753599999999999</v>
      </c>
      <c r="M13" s="10">
        <v>10.81</v>
      </c>
      <c r="N13" s="10">
        <v>162.30000000000001</v>
      </c>
      <c r="O13" s="7">
        <v>17.796199999999999</v>
      </c>
      <c r="P13" s="7">
        <v>60.7</v>
      </c>
      <c r="Q13" s="7">
        <v>99.6</v>
      </c>
      <c r="R13" s="7">
        <v>129.9</v>
      </c>
      <c r="S13" s="7">
        <v>76.7</v>
      </c>
      <c r="T13" s="7">
        <v>177.1</v>
      </c>
      <c r="U13" s="6"/>
    </row>
    <row r="14" spans="1:22" x14ac:dyDescent="0.4">
      <c r="A14" t="s">
        <v>11</v>
      </c>
      <c r="B14" s="7">
        <v>72.715100000000007</v>
      </c>
      <c r="C14" s="7">
        <v>49.5</v>
      </c>
      <c r="D14" s="7">
        <v>135.20009999999999</v>
      </c>
      <c r="E14" s="10">
        <v>76.006500000000003</v>
      </c>
      <c r="F14" s="7">
        <v>87.339100000000002</v>
      </c>
      <c r="G14" s="7">
        <v>48.626800000000003</v>
      </c>
      <c r="H14" s="7">
        <v>39.064599999999999</v>
      </c>
      <c r="I14" s="7">
        <v>63.8294</v>
      </c>
      <c r="J14" s="10">
        <v>89.064300000000003</v>
      </c>
      <c r="K14" s="7">
        <v>456.70010000000002</v>
      </c>
      <c r="L14" s="10">
        <v>56.485500000000002</v>
      </c>
      <c r="M14" s="10">
        <v>12.35</v>
      </c>
      <c r="N14" s="10">
        <v>170.7</v>
      </c>
      <c r="O14" s="7">
        <v>19.2012</v>
      </c>
      <c r="P14" s="7">
        <v>69.900000000000006</v>
      </c>
      <c r="Q14" s="7">
        <v>103.3</v>
      </c>
      <c r="R14" s="7">
        <v>135.69999999999999</v>
      </c>
      <c r="S14" s="7">
        <v>86.3</v>
      </c>
      <c r="T14" s="7">
        <v>181.7</v>
      </c>
      <c r="U14" s="6"/>
    </row>
    <row r="15" spans="1:22" x14ac:dyDescent="0.4">
      <c r="A15" t="s">
        <v>12</v>
      </c>
      <c r="B15" s="7">
        <v>79.831599999999995</v>
      </c>
      <c r="C15" s="7">
        <v>55</v>
      </c>
      <c r="D15" s="7">
        <v>142.80009999999999</v>
      </c>
      <c r="E15" s="10">
        <v>80.4876</v>
      </c>
      <c r="F15" s="7">
        <v>90.015100000000004</v>
      </c>
      <c r="G15" s="7">
        <v>51.418399999999998</v>
      </c>
      <c r="H15" s="7">
        <v>44.527000000000001</v>
      </c>
      <c r="I15" s="7">
        <v>67.106800000000007</v>
      </c>
      <c r="J15" s="10">
        <v>91.400700000000001</v>
      </c>
      <c r="K15" s="7">
        <v>499.54419999999999</v>
      </c>
      <c r="L15" s="10">
        <v>59.818800000000003</v>
      </c>
      <c r="M15" s="10">
        <v>14.56</v>
      </c>
      <c r="N15" s="10">
        <v>180.9</v>
      </c>
      <c r="O15" s="7">
        <v>20.873799999999999</v>
      </c>
      <c r="P15" s="7">
        <v>78.3</v>
      </c>
      <c r="Q15" s="7">
        <v>110.3</v>
      </c>
      <c r="R15" s="7">
        <v>139.19999999999999</v>
      </c>
      <c r="S15" s="7">
        <v>94</v>
      </c>
      <c r="T15" s="7">
        <v>185.2</v>
      </c>
      <c r="U15" s="6"/>
    </row>
    <row r="16" spans="1:22" x14ac:dyDescent="0.4">
      <c r="A16" t="s">
        <v>13</v>
      </c>
      <c r="B16" s="7">
        <v>85.538899999999998</v>
      </c>
      <c r="C16" s="7">
        <v>61.7</v>
      </c>
      <c r="D16" s="7">
        <v>147.9</v>
      </c>
      <c r="E16" s="10">
        <v>86.236699999999999</v>
      </c>
      <c r="F16" s="7">
        <v>91.741100000000003</v>
      </c>
      <c r="G16" s="7">
        <v>54.210099999999997</v>
      </c>
      <c r="H16" s="7">
        <v>51.103000000000002</v>
      </c>
      <c r="I16" s="7">
        <v>70.774199999999993</v>
      </c>
      <c r="J16" s="10">
        <v>94.858599999999996</v>
      </c>
      <c r="K16" s="7">
        <v>576.11670000000004</v>
      </c>
      <c r="L16" s="10">
        <v>63.188400000000001</v>
      </c>
      <c r="M16" s="10">
        <v>16.61</v>
      </c>
      <c r="N16" s="10">
        <v>192.8</v>
      </c>
      <c r="O16" s="7">
        <v>22.479399999999998</v>
      </c>
      <c r="P16" s="7">
        <v>82.5</v>
      </c>
      <c r="Q16" s="7">
        <v>118.8</v>
      </c>
      <c r="R16" s="7">
        <v>141.9</v>
      </c>
      <c r="S16" s="7">
        <v>97.6</v>
      </c>
      <c r="T16" s="7">
        <v>190.7</v>
      </c>
      <c r="U16" s="6"/>
    </row>
    <row r="17" spans="1:22" x14ac:dyDescent="0.4">
      <c r="A17" t="s">
        <v>14</v>
      </c>
      <c r="B17" s="7">
        <v>92.021199999999993</v>
      </c>
      <c r="C17" s="7">
        <v>67.400000000000006</v>
      </c>
      <c r="D17" s="7">
        <v>154.30000000000001</v>
      </c>
      <c r="E17" s="10">
        <v>90.443299999999994</v>
      </c>
      <c r="F17" s="7">
        <v>93.639600000000002</v>
      </c>
      <c r="G17" s="7">
        <v>56.222700000000003</v>
      </c>
      <c r="H17" s="7">
        <v>62.7502</v>
      </c>
      <c r="I17" s="7">
        <v>75.221999999999994</v>
      </c>
      <c r="J17" s="10">
        <v>97.382000000000005</v>
      </c>
      <c r="K17" s="7">
        <v>680.94809999999995</v>
      </c>
      <c r="L17" s="10">
        <v>68.804299999999998</v>
      </c>
      <c r="M17" s="10">
        <v>19.89</v>
      </c>
      <c r="N17" s="10">
        <v>213.9</v>
      </c>
      <c r="O17" s="7">
        <v>24.888000000000002</v>
      </c>
      <c r="P17" s="7">
        <v>86.9</v>
      </c>
      <c r="Q17" s="7">
        <v>129.9</v>
      </c>
      <c r="R17" s="7">
        <v>146</v>
      </c>
      <c r="S17" s="7">
        <v>101.3</v>
      </c>
      <c r="T17" s="7">
        <v>198.3</v>
      </c>
      <c r="U17" s="6"/>
    </row>
    <row r="18" spans="1:22" x14ac:dyDescent="0.4">
      <c r="A18" s="6" t="s">
        <v>30</v>
      </c>
      <c r="B18" s="7">
        <v>99.208200000000005</v>
      </c>
      <c r="C18" s="7">
        <v>70.5</v>
      </c>
      <c r="D18" s="7">
        <v>160.6001</v>
      </c>
      <c r="E18" s="10">
        <v>93.948899999999995</v>
      </c>
      <c r="F18" s="7">
        <v>95.1066</v>
      </c>
      <c r="G18" s="7">
        <v>58.170400000000001</v>
      </c>
      <c r="H18" s="7">
        <v>74.145300000000006</v>
      </c>
      <c r="I18" s="7">
        <v>80.137900000000002</v>
      </c>
      <c r="J18" s="10">
        <v>98.503399999999999</v>
      </c>
      <c r="K18" s="7">
        <v>746.58159999999998</v>
      </c>
      <c r="L18" s="10">
        <v>73.912999999999997</v>
      </c>
      <c r="M18" s="10">
        <v>25.14</v>
      </c>
      <c r="N18" s="10">
        <v>230.8</v>
      </c>
      <c r="O18" s="7">
        <v>29.6</v>
      </c>
      <c r="P18" s="7">
        <v>90.9</v>
      </c>
      <c r="Q18" s="7">
        <v>135.69999999999999</v>
      </c>
      <c r="R18" s="7">
        <v>150.69999999999999</v>
      </c>
      <c r="S18" s="7">
        <v>105.3</v>
      </c>
      <c r="T18" s="7">
        <v>202.416</v>
      </c>
      <c r="U18" s="6"/>
    </row>
    <row r="19" spans="1:22" x14ac:dyDescent="0.4">
      <c r="A19" t="s">
        <v>27</v>
      </c>
      <c r="B19" s="7">
        <v>106</v>
      </c>
      <c r="C19" s="7">
        <v>73.099999999999994</v>
      </c>
      <c r="D19" s="7">
        <v>167.9</v>
      </c>
      <c r="E19" s="10">
        <v>95.912000000000006</v>
      </c>
      <c r="F19" s="7">
        <v>97.091499999999996</v>
      </c>
      <c r="G19" s="7">
        <v>59.598700000000001</v>
      </c>
      <c r="H19" s="7">
        <v>84.826599999999999</v>
      </c>
      <c r="I19" s="7">
        <v>84.897800000000004</v>
      </c>
      <c r="J19" s="10">
        <v>99.531499999999994</v>
      </c>
      <c r="K19" s="7">
        <v>782.13310000000001</v>
      </c>
      <c r="L19" s="10">
        <v>78.079700000000003</v>
      </c>
      <c r="M19" s="10">
        <v>29.3</v>
      </c>
      <c r="N19" s="10">
        <v>234.9</v>
      </c>
      <c r="O19" s="7">
        <v>37</v>
      </c>
      <c r="P19" s="7">
        <v>96</v>
      </c>
      <c r="Q19" s="7">
        <v>139.19999999999999</v>
      </c>
      <c r="R19" s="7">
        <v>154.4</v>
      </c>
      <c r="S19" s="7">
        <v>109.3</v>
      </c>
      <c r="T19" s="24" t="s">
        <v>126</v>
      </c>
      <c r="U19" s="6"/>
    </row>
    <row r="20" spans="1:22" x14ac:dyDescent="0.4">
      <c r="A20" t="s">
        <v>28</v>
      </c>
      <c r="B20" s="7">
        <v>107.6</v>
      </c>
      <c r="C20" s="7">
        <v>76.3</v>
      </c>
      <c r="D20" s="7">
        <v>176.0001</v>
      </c>
      <c r="E20" s="10">
        <v>97.3142</v>
      </c>
      <c r="F20" s="7">
        <v>98.723299999999995</v>
      </c>
      <c r="G20" s="7">
        <v>62.844799999999999</v>
      </c>
      <c r="H20" s="7">
        <v>95.050700000000006</v>
      </c>
      <c r="I20" s="7">
        <v>88.799400000000006</v>
      </c>
      <c r="J20" s="10">
        <v>100.2</v>
      </c>
      <c r="K20" s="7">
        <v>838.65089999999998</v>
      </c>
      <c r="L20" s="10">
        <v>81.376800000000003</v>
      </c>
      <c r="M20" s="10">
        <v>33.869999999999997</v>
      </c>
      <c r="N20" s="10">
        <v>244.3</v>
      </c>
      <c r="O20" s="7">
        <v>42.6</v>
      </c>
      <c r="P20" s="7">
        <v>99.6</v>
      </c>
      <c r="Q20" s="7">
        <v>141.9</v>
      </c>
      <c r="R20" s="7">
        <v>160</v>
      </c>
      <c r="S20" s="7">
        <v>110.5</v>
      </c>
      <c r="T20" s="24" t="s">
        <v>126</v>
      </c>
      <c r="U20" s="6"/>
    </row>
    <row r="21" spans="1:22" x14ac:dyDescent="0.4">
      <c r="A21" t="s">
        <v>29</v>
      </c>
      <c r="B21" s="7">
        <v>107.9</v>
      </c>
      <c r="C21" s="7">
        <v>79.5</v>
      </c>
      <c r="D21" s="7">
        <v>179.30009999999999</v>
      </c>
      <c r="E21" s="10">
        <v>98.9268</v>
      </c>
      <c r="F21" s="7">
        <v>99.845200000000006</v>
      </c>
      <c r="G21" s="7">
        <v>66.285600000000002</v>
      </c>
      <c r="H21" s="7">
        <v>105.20010000000001</v>
      </c>
      <c r="I21" s="7">
        <v>92.622900000000001</v>
      </c>
      <c r="J21" s="10">
        <v>99.8</v>
      </c>
      <c r="K21" s="7">
        <v>878.76030000000003</v>
      </c>
      <c r="L21" s="10">
        <v>84.927499999999995</v>
      </c>
      <c r="M21" s="10">
        <v>39.020000000000003</v>
      </c>
      <c r="N21" s="10">
        <v>250.4</v>
      </c>
      <c r="O21" s="7">
        <v>47.8</v>
      </c>
      <c r="P21" s="7">
        <v>103.3</v>
      </c>
      <c r="Q21" s="7">
        <v>146</v>
      </c>
      <c r="R21" s="7">
        <v>164.4</v>
      </c>
      <c r="S21" s="7">
        <v>115.4</v>
      </c>
      <c r="T21" s="24" t="s">
        <v>126</v>
      </c>
      <c r="U21" s="6"/>
    </row>
    <row r="22" spans="1:22" x14ac:dyDescent="0.4">
      <c r="A22" s="6" t="s">
        <v>141</v>
      </c>
      <c r="E22" s="9"/>
      <c r="J22" s="9"/>
      <c r="L22" s="9"/>
      <c r="M22" s="9"/>
      <c r="N22" s="9"/>
    </row>
    <row r="23" spans="1:22" x14ac:dyDescent="0.4">
      <c r="A23" t="s">
        <v>5</v>
      </c>
      <c r="B23" s="3">
        <f t="shared" ref="B23:T23" si="0">100*B8/B$14</f>
        <v>61.434145040026074</v>
      </c>
      <c r="C23" s="3">
        <f t="shared" si="0"/>
        <v>58.98989898989899</v>
      </c>
      <c r="D23" s="3">
        <f t="shared" si="0"/>
        <v>58.020593180034638</v>
      </c>
      <c r="E23" s="45">
        <f t="shared" si="0"/>
        <v>70.946037509949804</v>
      </c>
      <c r="F23" s="3">
        <f t="shared" si="0"/>
        <v>82.310328363814136</v>
      </c>
      <c r="G23" s="3">
        <f t="shared" si="0"/>
        <v>76.101450229091768</v>
      </c>
      <c r="H23" s="3">
        <f t="shared" si="0"/>
        <v>35.083681901260988</v>
      </c>
      <c r="I23" s="3">
        <f t="shared" si="0"/>
        <v>52.200553350023654</v>
      </c>
      <c r="J23" s="45">
        <f t="shared" si="0"/>
        <v>93.07455400199629</v>
      </c>
      <c r="K23" s="3">
        <f t="shared" si="0"/>
        <v>48.702594985199255</v>
      </c>
      <c r="L23" s="45">
        <f t="shared" si="0"/>
        <v>58.050119057103153</v>
      </c>
      <c r="M23" s="45">
        <f t="shared" si="0"/>
        <v>65.506072874493924</v>
      </c>
      <c r="N23" s="45">
        <f t="shared" si="0"/>
        <v>67.311072056239027</v>
      </c>
      <c r="O23" s="3">
        <f t="shared" si="0"/>
        <v>75.261441993208763</v>
      </c>
      <c r="P23" s="3">
        <f t="shared" si="0"/>
        <v>42.346208869814014</v>
      </c>
      <c r="Q23" s="3">
        <f t="shared" si="0"/>
        <v>75.798644724104548</v>
      </c>
      <c r="R23" s="3">
        <f t="shared" si="0"/>
        <v>70.744288872512897</v>
      </c>
      <c r="S23" s="3">
        <f t="shared" si="0"/>
        <v>60.139049826187723</v>
      </c>
      <c r="T23" s="3">
        <f t="shared" si="0"/>
        <v>87.561915244909201</v>
      </c>
      <c r="U23" s="3">
        <f t="shared" ref="U23:U36" si="1">AVERAGE(B23:T23)</f>
        <v>65.241192161572044</v>
      </c>
      <c r="V23" s="3">
        <f t="shared" ref="V23:V36" si="2">AVERAGE(E23,J23,L23,M23,N23)</f>
        <v>70.977571099956435</v>
      </c>
    </row>
    <row r="24" spans="1:22" x14ac:dyDescent="0.4">
      <c r="A24" t="s">
        <v>6</v>
      </c>
      <c r="B24" s="3">
        <f t="shared" ref="B24:T24" si="3">100*B9/B$14</f>
        <v>67.151114417775659</v>
      </c>
      <c r="C24" s="3">
        <f t="shared" si="3"/>
        <v>66.262626262626256</v>
      </c>
      <c r="D24" s="3">
        <f t="shared" si="3"/>
        <v>62.168149283913252</v>
      </c>
      <c r="E24" s="45">
        <f t="shared" si="3"/>
        <v>77.244709334070109</v>
      </c>
      <c r="F24" s="3">
        <f t="shared" si="3"/>
        <v>86.181217805083875</v>
      </c>
      <c r="G24" s="3">
        <f t="shared" si="3"/>
        <v>77.837118625942892</v>
      </c>
      <c r="H24" s="3">
        <f t="shared" si="3"/>
        <v>41.756475171894763</v>
      </c>
      <c r="I24" s="3">
        <f t="shared" si="3"/>
        <v>61.613770456874107</v>
      </c>
      <c r="J24" s="45">
        <f t="shared" si="3"/>
        <v>94.648473069456543</v>
      </c>
      <c r="K24" s="3">
        <f t="shared" si="3"/>
        <v>53.493003395444845</v>
      </c>
      <c r="L24" s="45">
        <f t="shared" si="3"/>
        <v>62.732559683458597</v>
      </c>
      <c r="M24" s="45">
        <f t="shared" si="3"/>
        <v>67.368421052631575</v>
      </c>
      <c r="N24" s="45">
        <f t="shared" si="3"/>
        <v>73.755125951962512</v>
      </c>
      <c r="O24" s="3">
        <f t="shared" si="3"/>
        <v>78.745599233381242</v>
      </c>
      <c r="P24" s="3">
        <f t="shared" si="3"/>
        <v>52.932761087267522</v>
      </c>
      <c r="Q24" s="3">
        <f t="shared" si="3"/>
        <v>79.864472410454994</v>
      </c>
      <c r="R24" s="3">
        <f t="shared" si="3"/>
        <v>73.39719970523214</v>
      </c>
      <c r="S24" s="3">
        <f t="shared" si="3"/>
        <v>64.310544611819239</v>
      </c>
      <c r="T24" s="3">
        <f t="shared" si="3"/>
        <v>88.937809576224552</v>
      </c>
      <c r="U24" s="3">
        <f t="shared" si="1"/>
        <v>70.021113217658652</v>
      </c>
      <c r="V24" s="3">
        <f t="shared" si="2"/>
        <v>75.149857818315866</v>
      </c>
    </row>
    <row r="25" spans="1:22" x14ac:dyDescent="0.4">
      <c r="A25" t="s">
        <v>7</v>
      </c>
      <c r="B25" s="3">
        <f t="shared" ref="B25:T25" si="4">100*B10/B$14</f>
        <v>74.709241959372946</v>
      </c>
      <c r="C25" s="3">
        <f t="shared" si="4"/>
        <v>72.525252525252526</v>
      </c>
      <c r="D25" s="3">
        <f t="shared" si="4"/>
        <v>69.51651662979539</v>
      </c>
      <c r="E25" s="45">
        <f t="shared" si="4"/>
        <v>83.824541322123764</v>
      </c>
      <c r="F25" s="3">
        <f t="shared" si="4"/>
        <v>88.009150540823057</v>
      </c>
      <c r="G25" s="3">
        <f t="shared" si="4"/>
        <v>79.439321526401073</v>
      </c>
      <c r="H25" s="3">
        <f t="shared" si="4"/>
        <v>50.077051857692133</v>
      </c>
      <c r="I25" s="3">
        <f t="shared" si="4"/>
        <v>71.638147938097489</v>
      </c>
      <c r="J25" s="45">
        <f t="shared" si="4"/>
        <v>97.166878311512022</v>
      </c>
      <c r="K25" s="3">
        <f t="shared" si="4"/>
        <v>62.275440710435568</v>
      </c>
      <c r="L25" s="45">
        <f t="shared" si="4"/>
        <v>65.683051402572332</v>
      </c>
      <c r="M25" s="45">
        <f t="shared" si="4"/>
        <v>69.635627530364374</v>
      </c>
      <c r="N25" s="45">
        <f t="shared" si="4"/>
        <v>80.550673696543655</v>
      </c>
      <c r="O25" s="3">
        <f t="shared" si="4"/>
        <v>81.532925025519233</v>
      </c>
      <c r="P25" s="3">
        <f t="shared" si="4"/>
        <v>60.944206008583684</v>
      </c>
      <c r="Q25" s="3">
        <f t="shared" si="4"/>
        <v>84.123910939012589</v>
      </c>
      <c r="R25" s="3">
        <f t="shared" si="4"/>
        <v>76.123802505526911</v>
      </c>
      <c r="S25" s="3">
        <f t="shared" si="4"/>
        <v>67.439165701042882</v>
      </c>
      <c r="T25" s="3">
        <f t="shared" si="4"/>
        <v>90.423775454045142</v>
      </c>
      <c r="U25" s="3">
        <f t="shared" si="1"/>
        <v>75.033614820248246</v>
      </c>
      <c r="V25" s="3">
        <f t="shared" si="2"/>
        <v>79.372154452623221</v>
      </c>
    </row>
    <row r="26" spans="1:22" x14ac:dyDescent="0.4">
      <c r="A26" t="s">
        <v>8</v>
      </c>
      <c r="B26" s="3">
        <f t="shared" ref="B26:T26" si="5">100*B11/B$14</f>
        <v>82.945770548345536</v>
      </c>
      <c r="C26" s="3">
        <f t="shared" si="5"/>
        <v>76.767676767676761</v>
      </c>
      <c r="D26" s="3">
        <f t="shared" si="5"/>
        <v>77.090401560353868</v>
      </c>
      <c r="E26" s="45">
        <f t="shared" si="5"/>
        <v>88.965022728319298</v>
      </c>
      <c r="F26" s="3">
        <f t="shared" si="5"/>
        <v>90.750992396303602</v>
      </c>
      <c r="G26" s="3">
        <f t="shared" si="5"/>
        <v>82.643521679403122</v>
      </c>
      <c r="H26" s="3">
        <f t="shared" si="5"/>
        <v>59.129493198445651</v>
      </c>
      <c r="I26" s="3">
        <f t="shared" si="5"/>
        <v>80.562405411926164</v>
      </c>
      <c r="J26" s="45">
        <f t="shared" si="5"/>
        <v>98.530948988539734</v>
      </c>
      <c r="K26" s="3">
        <f t="shared" si="5"/>
        <v>72.45509690056997</v>
      </c>
      <c r="L26" s="45">
        <f t="shared" si="5"/>
        <v>74.663232156925233</v>
      </c>
      <c r="M26" s="45">
        <f t="shared" si="5"/>
        <v>74.412955465587046</v>
      </c>
      <c r="N26" s="45">
        <f t="shared" si="5"/>
        <v>87.170474516695975</v>
      </c>
      <c r="O26" s="3">
        <f t="shared" si="5"/>
        <v>83.623419369622724</v>
      </c>
      <c r="P26" s="3">
        <f t="shared" si="5"/>
        <v>68.38340486409156</v>
      </c>
      <c r="Q26" s="3">
        <f t="shared" si="5"/>
        <v>87.996127783155856</v>
      </c>
      <c r="R26" s="3">
        <f t="shared" si="5"/>
        <v>81.282240235814299</v>
      </c>
      <c r="S26" s="3">
        <f t="shared" si="5"/>
        <v>71.958285052143694</v>
      </c>
      <c r="T26" s="3">
        <f t="shared" si="5"/>
        <v>92.900385250412768</v>
      </c>
      <c r="U26" s="3">
        <f t="shared" si="1"/>
        <v>80.643781835491197</v>
      </c>
      <c r="V26" s="3">
        <f t="shared" si="2"/>
        <v>84.748526771213463</v>
      </c>
    </row>
    <row r="27" spans="1:22" x14ac:dyDescent="0.4">
      <c r="A27" t="s">
        <v>9</v>
      </c>
      <c r="B27" s="3">
        <f t="shared" ref="B27:T27" si="6">100*B12/B$14</f>
        <v>90.11622070244006</v>
      </c>
      <c r="C27" s="3">
        <f t="shared" si="6"/>
        <v>84.040404040404042</v>
      </c>
      <c r="D27" s="3">
        <f t="shared" si="6"/>
        <v>86.5384714952134</v>
      </c>
      <c r="E27" s="45">
        <f t="shared" si="6"/>
        <v>93.351621242920004</v>
      </c>
      <c r="F27" s="3">
        <f t="shared" si="6"/>
        <v>93.546647492360236</v>
      </c>
      <c r="G27" s="3">
        <f t="shared" si="6"/>
        <v>87.182788092163165</v>
      </c>
      <c r="H27" s="3">
        <f t="shared" si="6"/>
        <v>73.883004049702294</v>
      </c>
      <c r="I27" s="3">
        <f t="shared" si="6"/>
        <v>88.141828060423563</v>
      </c>
      <c r="J27" s="45">
        <f t="shared" si="6"/>
        <v>98.216120263674654</v>
      </c>
      <c r="K27" s="3">
        <f t="shared" si="6"/>
        <v>83.632738420683509</v>
      </c>
      <c r="L27" s="45">
        <f t="shared" si="6"/>
        <v>83.579148631064598</v>
      </c>
      <c r="M27" s="45">
        <f t="shared" si="6"/>
        <v>81.538461538461547</v>
      </c>
      <c r="N27" s="45">
        <f t="shared" si="6"/>
        <v>92.032806092560051</v>
      </c>
      <c r="O27" s="3">
        <f t="shared" si="6"/>
        <v>88.501760306647512</v>
      </c>
      <c r="P27" s="3">
        <f t="shared" si="6"/>
        <v>74.105865522174525</v>
      </c>
      <c r="Q27" s="3">
        <f t="shared" si="6"/>
        <v>92.933204259438526</v>
      </c>
      <c r="R27" s="3">
        <f t="shared" si="6"/>
        <v>87.546057479734714</v>
      </c>
      <c r="S27" s="3">
        <f t="shared" si="6"/>
        <v>78.447276940903834</v>
      </c>
      <c r="T27" s="3">
        <f t="shared" si="6"/>
        <v>96.367638965327473</v>
      </c>
      <c r="U27" s="3">
        <f t="shared" si="1"/>
        <v>87.036950715594628</v>
      </c>
      <c r="V27" s="3">
        <f t="shared" si="2"/>
        <v>89.743631553736165</v>
      </c>
    </row>
    <row r="28" spans="1:22" x14ac:dyDescent="0.4">
      <c r="A28" t="s">
        <v>10</v>
      </c>
      <c r="B28" s="3">
        <f t="shared" ref="B28:T28" si="7">100*B13/B$14</f>
        <v>92.441872458402713</v>
      </c>
      <c r="C28" s="3">
        <f t="shared" si="7"/>
        <v>91.111111111111114</v>
      </c>
      <c r="D28" s="3">
        <f t="shared" si="7"/>
        <v>94.304663975840256</v>
      </c>
      <c r="E28" s="45">
        <f t="shared" si="7"/>
        <v>96.504509482741611</v>
      </c>
      <c r="F28" s="3">
        <f t="shared" si="7"/>
        <v>96.87986251289513</v>
      </c>
      <c r="G28" s="3">
        <f t="shared" si="7"/>
        <v>92.790395419809656</v>
      </c>
      <c r="H28" s="3">
        <f t="shared" si="7"/>
        <v>86.402011027887156</v>
      </c>
      <c r="I28" s="3">
        <f t="shared" si="7"/>
        <v>95.965808859240411</v>
      </c>
      <c r="J28" s="45">
        <f t="shared" si="7"/>
        <v>99.055626103837326</v>
      </c>
      <c r="K28" s="3">
        <f t="shared" si="7"/>
        <v>96.606788568690916</v>
      </c>
      <c r="L28" s="45">
        <f t="shared" si="7"/>
        <v>93.393171698931582</v>
      </c>
      <c r="M28" s="45">
        <f t="shared" si="7"/>
        <v>87.530364372469634</v>
      </c>
      <c r="N28" s="45">
        <f t="shared" si="7"/>
        <v>95.079086115992993</v>
      </c>
      <c r="O28" s="3">
        <f t="shared" si="7"/>
        <v>92.682748994854478</v>
      </c>
      <c r="P28" s="3">
        <f t="shared" si="7"/>
        <v>86.838340486409152</v>
      </c>
      <c r="Q28" s="3">
        <f t="shared" si="7"/>
        <v>96.418199419167479</v>
      </c>
      <c r="R28" s="3">
        <f t="shared" si="7"/>
        <v>95.725865880619025</v>
      </c>
      <c r="S28" s="3">
        <f t="shared" si="7"/>
        <v>88.876013904982628</v>
      </c>
      <c r="T28" s="3">
        <f t="shared" si="7"/>
        <v>97.468354430379748</v>
      </c>
      <c r="U28" s="3">
        <f t="shared" si="1"/>
        <v>93.47762078022437</v>
      </c>
      <c r="V28" s="3">
        <f t="shared" si="2"/>
        <v>94.312551554794624</v>
      </c>
    </row>
    <row r="29" spans="1:22" x14ac:dyDescent="0.4">
      <c r="A29" t="s">
        <v>11</v>
      </c>
      <c r="B29" s="3">
        <f t="shared" ref="B29:T29" si="8">100*B14/B$14</f>
        <v>100</v>
      </c>
      <c r="C29" s="3">
        <f t="shared" si="8"/>
        <v>100</v>
      </c>
      <c r="D29" s="3">
        <f t="shared" si="8"/>
        <v>100</v>
      </c>
      <c r="E29" s="45">
        <f t="shared" si="8"/>
        <v>100</v>
      </c>
      <c r="F29" s="3">
        <f t="shared" si="8"/>
        <v>100</v>
      </c>
      <c r="G29" s="3">
        <f t="shared" si="8"/>
        <v>100</v>
      </c>
      <c r="H29" s="3">
        <f t="shared" si="8"/>
        <v>100</v>
      </c>
      <c r="I29" s="3">
        <f t="shared" si="8"/>
        <v>100</v>
      </c>
      <c r="J29" s="45">
        <f t="shared" si="8"/>
        <v>100</v>
      </c>
      <c r="K29" s="3">
        <f t="shared" si="8"/>
        <v>100</v>
      </c>
      <c r="L29" s="45">
        <f t="shared" si="8"/>
        <v>100</v>
      </c>
      <c r="M29" s="45">
        <f t="shared" si="8"/>
        <v>100</v>
      </c>
      <c r="N29" s="45">
        <f t="shared" si="8"/>
        <v>100</v>
      </c>
      <c r="O29" s="3">
        <f t="shared" si="8"/>
        <v>100</v>
      </c>
      <c r="P29" s="3">
        <f t="shared" si="8"/>
        <v>100</v>
      </c>
      <c r="Q29" s="3">
        <f t="shared" si="8"/>
        <v>100</v>
      </c>
      <c r="R29" s="3">
        <f t="shared" si="8"/>
        <v>100</v>
      </c>
      <c r="S29" s="3">
        <f t="shared" si="8"/>
        <v>100</v>
      </c>
      <c r="T29" s="3">
        <f t="shared" si="8"/>
        <v>100</v>
      </c>
      <c r="U29" s="3">
        <f t="shared" si="1"/>
        <v>100</v>
      </c>
      <c r="V29" s="3">
        <f t="shared" si="2"/>
        <v>100</v>
      </c>
    </row>
    <row r="30" spans="1:22" x14ac:dyDescent="0.4">
      <c r="A30" t="s">
        <v>12</v>
      </c>
      <c r="B30" s="3">
        <f t="shared" ref="B30:T30" si="9">100*B15/B$14</f>
        <v>109.78682556992976</v>
      </c>
      <c r="C30" s="3">
        <f t="shared" si="9"/>
        <v>111.11111111111111</v>
      </c>
      <c r="D30" s="3">
        <f t="shared" si="9"/>
        <v>105.62129761738342</v>
      </c>
      <c r="E30" s="45">
        <f t="shared" si="9"/>
        <v>105.895679974739</v>
      </c>
      <c r="F30" s="3">
        <f t="shared" si="9"/>
        <v>103.06391982514131</v>
      </c>
      <c r="G30" s="3">
        <f t="shared" si="9"/>
        <v>105.74086717612509</v>
      </c>
      <c r="H30" s="3">
        <f t="shared" si="9"/>
        <v>113.98299227433533</v>
      </c>
      <c r="I30" s="3">
        <f t="shared" si="9"/>
        <v>105.13462448338854</v>
      </c>
      <c r="J30" s="45">
        <f t="shared" si="9"/>
        <v>102.62327329805544</v>
      </c>
      <c r="K30" s="3">
        <f t="shared" si="9"/>
        <v>109.38123289221963</v>
      </c>
      <c r="L30" s="45">
        <f t="shared" si="9"/>
        <v>105.90116047481212</v>
      </c>
      <c r="M30" s="45">
        <f t="shared" si="9"/>
        <v>117.89473684210526</v>
      </c>
      <c r="N30" s="45">
        <f t="shared" si="9"/>
        <v>105.97539543057997</v>
      </c>
      <c r="O30" s="3">
        <f t="shared" si="9"/>
        <v>108.71091390121451</v>
      </c>
      <c r="P30" s="3">
        <f t="shared" si="9"/>
        <v>112.01716738197425</v>
      </c>
      <c r="Q30" s="3">
        <f t="shared" si="9"/>
        <v>106.77637947725073</v>
      </c>
      <c r="R30" s="3">
        <f t="shared" si="9"/>
        <v>102.5792188651437</v>
      </c>
      <c r="S30" s="3">
        <f t="shared" si="9"/>
        <v>108.92236384704519</v>
      </c>
      <c r="T30" s="3">
        <f t="shared" si="9"/>
        <v>101.9262520638415</v>
      </c>
      <c r="U30" s="3">
        <f t="shared" si="1"/>
        <v>107.52870592138926</v>
      </c>
      <c r="V30" s="3">
        <f t="shared" si="2"/>
        <v>107.65804920405836</v>
      </c>
    </row>
    <row r="31" spans="1:22" x14ac:dyDescent="0.4">
      <c r="A31" t="s">
        <v>13</v>
      </c>
      <c r="B31" s="3">
        <f t="shared" ref="B31:T31" si="10">100*B16/B$14</f>
        <v>117.63567677139959</v>
      </c>
      <c r="C31" s="3">
        <f t="shared" si="10"/>
        <v>124.64646464646465</v>
      </c>
      <c r="D31" s="3">
        <f t="shared" si="10"/>
        <v>109.3934102119747</v>
      </c>
      <c r="E31" s="45">
        <f t="shared" si="10"/>
        <v>113.45963832040681</v>
      </c>
      <c r="F31" s="3">
        <f t="shared" si="10"/>
        <v>105.04012521310617</v>
      </c>
      <c r="G31" s="3">
        <f t="shared" si="10"/>
        <v>111.4819400001645</v>
      </c>
      <c r="H31" s="3">
        <f t="shared" si="10"/>
        <v>130.81664729704133</v>
      </c>
      <c r="I31" s="3">
        <f t="shared" si="10"/>
        <v>110.88025267353288</v>
      </c>
      <c r="J31" s="45">
        <f t="shared" si="10"/>
        <v>106.50574921713861</v>
      </c>
      <c r="K31" s="3">
        <f t="shared" si="10"/>
        <v>126.14770612049352</v>
      </c>
      <c r="L31" s="45">
        <f t="shared" si="10"/>
        <v>111.86658522983774</v>
      </c>
      <c r="M31" s="45">
        <f t="shared" si="10"/>
        <v>134.49392712550608</v>
      </c>
      <c r="N31" s="45">
        <f t="shared" si="10"/>
        <v>112.94669009958993</v>
      </c>
      <c r="O31" s="3">
        <f t="shared" si="10"/>
        <v>117.07289127762846</v>
      </c>
      <c r="P31" s="3">
        <f t="shared" si="10"/>
        <v>118.02575107296137</v>
      </c>
      <c r="Q31" s="3">
        <f t="shared" si="10"/>
        <v>115.00484027105519</v>
      </c>
      <c r="R31" s="3">
        <f t="shared" si="10"/>
        <v>104.56890198968313</v>
      </c>
      <c r="S31" s="3">
        <f t="shared" si="10"/>
        <v>113.09385863267671</v>
      </c>
      <c r="T31" s="3">
        <f t="shared" si="10"/>
        <v>104.95321959273528</v>
      </c>
      <c r="U31" s="3">
        <f t="shared" si="1"/>
        <v>115.1596987243893</v>
      </c>
      <c r="V31" s="3">
        <f t="shared" si="2"/>
        <v>115.85451799849582</v>
      </c>
    </row>
    <row r="32" spans="1:22" x14ac:dyDescent="0.4">
      <c r="A32" t="s">
        <v>14</v>
      </c>
      <c r="B32" s="3">
        <f t="shared" ref="B32:T32" si="11">100*B17/B$14</f>
        <v>126.55033136171164</v>
      </c>
      <c r="C32" s="3">
        <f t="shared" si="11"/>
        <v>136.16161616161617</v>
      </c>
      <c r="D32" s="3">
        <f t="shared" si="11"/>
        <v>114.12713452135023</v>
      </c>
      <c r="E32" s="45">
        <f t="shared" si="11"/>
        <v>118.99416497273259</v>
      </c>
      <c r="F32" s="3">
        <f t="shared" si="11"/>
        <v>107.21383664361095</v>
      </c>
      <c r="G32" s="3">
        <f t="shared" si="11"/>
        <v>115.62080992374575</v>
      </c>
      <c r="H32" s="3">
        <f t="shared" si="11"/>
        <v>160.6318764303231</v>
      </c>
      <c r="I32" s="3">
        <f t="shared" si="11"/>
        <v>117.84851494765735</v>
      </c>
      <c r="J32" s="45">
        <f t="shared" si="11"/>
        <v>109.33898318405916</v>
      </c>
      <c r="K32" s="3">
        <f t="shared" si="11"/>
        <v>149.10180663415662</v>
      </c>
      <c r="L32" s="45">
        <f t="shared" si="11"/>
        <v>121.8087827849625</v>
      </c>
      <c r="M32" s="45">
        <f t="shared" si="11"/>
        <v>161.05263157894737</v>
      </c>
      <c r="N32" s="45">
        <f t="shared" si="11"/>
        <v>125.30755711775045</v>
      </c>
      <c r="O32" s="3">
        <f t="shared" si="11"/>
        <v>129.61689894381601</v>
      </c>
      <c r="P32" s="3">
        <f t="shared" si="11"/>
        <v>124.32045779685264</v>
      </c>
      <c r="Q32" s="3">
        <f t="shared" si="11"/>
        <v>125.75024201355276</v>
      </c>
      <c r="R32" s="3">
        <f t="shared" si="11"/>
        <v>107.59027266028004</v>
      </c>
      <c r="S32" s="3">
        <f t="shared" si="11"/>
        <v>117.38122827346466</v>
      </c>
      <c r="T32" s="3">
        <f t="shared" si="11"/>
        <v>109.13593835993396</v>
      </c>
      <c r="U32" s="3">
        <f t="shared" si="1"/>
        <v>125.13437285844863</v>
      </c>
      <c r="V32" s="3">
        <f t="shared" si="2"/>
        <v>127.30042392769042</v>
      </c>
    </row>
    <row r="33" spans="1:22" x14ac:dyDescent="0.4">
      <c r="A33" t="s">
        <v>15</v>
      </c>
      <c r="B33" s="3">
        <f t="shared" ref="B33:T33" si="12">100*B18/B$14</f>
        <v>136.43411065927157</v>
      </c>
      <c r="C33" s="3">
        <f t="shared" si="12"/>
        <v>142.42424242424244</v>
      </c>
      <c r="D33" s="3">
        <f t="shared" si="12"/>
        <v>118.78696835283407</v>
      </c>
      <c r="E33" s="45">
        <f t="shared" si="12"/>
        <v>123.60640208403227</v>
      </c>
      <c r="F33" s="3">
        <f t="shared" si="12"/>
        <v>108.8934967271245</v>
      </c>
      <c r="G33" s="3">
        <f t="shared" si="12"/>
        <v>119.62621435093405</v>
      </c>
      <c r="H33" s="3">
        <f t="shared" si="12"/>
        <v>189.80176425715356</v>
      </c>
      <c r="I33" s="3">
        <f t="shared" si="12"/>
        <v>125.55013833750591</v>
      </c>
      <c r="J33" s="45">
        <f t="shared" si="12"/>
        <v>110.59807352665433</v>
      </c>
      <c r="K33" s="3">
        <f t="shared" si="12"/>
        <v>163.47305376110054</v>
      </c>
      <c r="L33" s="45">
        <f t="shared" si="12"/>
        <v>130.85305078294428</v>
      </c>
      <c r="M33" s="45">
        <f t="shared" si="12"/>
        <v>203.56275303643724</v>
      </c>
      <c r="N33" s="45">
        <f t="shared" si="12"/>
        <v>135.20796719390745</v>
      </c>
      <c r="O33" s="3">
        <f t="shared" si="12"/>
        <v>154.15703185217592</v>
      </c>
      <c r="P33" s="3">
        <f t="shared" si="12"/>
        <v>130.0429184549356</v>
      </c>
      <c r="Q33" s="3">
        <f t="shared" si="12"/>
        <v>131.36495643756049</v>
      </c>
      <c r="R33" s="3">
        <f t="shared" si="12"/>
        <v>111.05379513633014</v>
      </c>
      <c r="S33" s="3">
        <f t="shared" si="12"/>
        <v>122.0162224797219</v>
      </c>
      <c r="T33" s="3">
        <f t="shared" si="12"/>
        <v>111.40121078701155</v>
      </c>
      <c r="U33" s="3">
        <f t="shared" si="1"/>
        <v>135.20286161273043</v>
      </c>
      <c r="V33" s="3">
        <f t="shared" si="2"/>
        <v>140.76564932479511</v>
      </c>
    </row>
    <row r="34" spans="1:22" x14ac:dyDescent="0.4">
      <c r="A34" t="s">
        <v>27</v>
      </c>
      <c r="B34" s="3">
        <f t="shared" ref="B34:S34" si="13">100*B19/B$14</f>
        <v>145.77439899003093</v>
      </c>
      <c r="C34" s="3">
        <f t="shared" si="13"/>
        <v>147.67676767676767</v>
      </c>
      <c r="D34" s="3">
        <f t="shared" si="13"/>
        <v>124.18629867877317</v>
      </c>
      <c r="E34" s="45">
        <f t="shared" si="13"/>
        <v>126.18920750198997</v>
      </c>
      <c r="F34" s="3">
        <f t="shared" si="13"/>
        <v>111.16613292328407</v>
      </c>
      <c r="G34" s="3">
        <f t="shared" si="13"/>
        <v>122.56348351115022</v>
      </c>
      <c r="H34" s="3">
        <f t="shared" si="13"/>
        <v>217.1444223158563</v>
      </c>
      <c r="I34" s="3">
        <f t="shared" si="13"/>
        <v>133.00736024465215</v>
      </c>
      <c r="J34" s="45">
        <f t="shared" si="13"/>
        <v>111.75240809168207</v>
      </c>
      <c r="K34" s="3">
        <f t="shared" si="13"/>
        <v>171.25748384990499</v>
      </c>
      <c r="L34" s="45">
        <f t="shared" si="13"/>
        <v>138.2296341538979</v>
      </c>
      <c r="M34" s="45">
        <f t="shared" si="13"/>
        <v>237.24696356275305</v>
      </c>
      <c r="N34" s="45">
        <f t="shared" si="13"/>
        <v>137.60984182776804</v>
      </c>
      <c r="O34" s="3">
        <f t="shared" si="13"/>
        <v>192.69628981521987</v>
      </c>
      <c r="P34" s="3">
        <f t="shared" si="13"/>
        <v>137.33905579399141</v>
      </c>
      <c r="Q34" s="3">
        <f t="shared" si="13"/>
        <v>134.75314617618585</v>
      </c>
      <c r="R34" s="3">
        <f t="shared" si="13"/>
        <v>113.78039793662492</v>
      </c>
      <c r="S34" s="3">
        <f t="shared" si="13"/>
        <v>126.65121668597915</v>
      </c>
      <c r="T34" s="24" t="s">
        <v>126</v>
      </c>
      <c r="U34" s="3">
        <f t="shared" si="1"/>
        <v>146.05691720758398</v>
      </c>
      <c r="V34" s="3">
        <f t="shared" si="2"/>
        <v>150.2056110276182</v>
      </c>
    </row>
    <row r="35" spans="1:22" x14ac:dyDescent="0.4">
      <c r="A35" t="s">
        <v>28</v>
      </c>
      <c r="B35" s="3">
        <f t="shared" ref="B35:S35" si="14">100*B20/B$14</f>
        <v>147.97476727667291</v>
      </c>
      <c r="C35" s="3">
        <f t="shared" si="14"/>
        <v>154.14141414141415</v>
      </c>
      <c r="D35" s="3">
        <f t="shared" si="14"/>
        <v>130.17749247226891</v>
      </c>
      <c r="E35" s="45">
        <f t="shared" si="14"/>
        <v>128.03404971943189</v>
      </c>
      <c r="F35" s="3">
        <f t="shared" si="14"/>
        <v>113.03448283758362</v>
      </c>
      <c r="G35" s="3">
        <f t="shared" si="14"/>
        <v>129.23902045785451</v>
      </c>
      <c r="H35" s="3">
        <f t="shared" si="14"/>
        <v>243.31671129360086</v>
      </c>
      <c r="I35" s="3">
        <f t="shared" si="14"/>
        <v>139.11990399408424</v>
      </c>
      <c r="J35" s="45">
        <f t="shared" si="14"/>
        <v>112.50298941326659</v>
      </c>
      <c r="K35" s="3">
        <f t="shared" si="14"/>
        <v>183.63273842068349</v>
      </c>
      <c r="L35" s="45">
        <f t="shared" si="14"/>
        <v>144.06670738508112</v>
      </c>
      <c r="M35" s="45">
        <f t="shared" si="14"/>
        <v>274.25101214574897</v>
      </c>
      <c r="N35" s="45">
        <f t="shared" si="14"/>
        <v>143.11657879320447</v>
      </c>
      <c r="O35" s="3">
        <f t="shared" si="14"/>
        <v>221.86113367914504</v>
      </c>
      <c r="P35" s="3">
        <f t="shared" si="14"/>
        <v>142.48927038626607</v>
      </c>
      <c r="Q35" s="3">
        <f t="shared" si="14"/>
        <v>137.36689254598258</v>
      </c>
      <c r="R35" s="3">
        <f t="shared" si="14"/>
        <v>117.90714812085484</v>
      </c>
      <c r="S35" s="3">
        <f t="shared" si="14"/>
        <v>128.04171494785632</v>
      </c>
      <c r="T35" s="24" t="s">
        <v>126</v>
      </c>
      <c r="U35" s="3">
        <f t="shared" si="1"/>
        <v>155.01522377950005</v>
      </c>
      <c r="V35" s="3">
        <f t="shared" si="2"/>
        <v>160.39426749134662</v>
      </c>
    </row>
    <row r="36" spans="1:22" x14ac:dyDescent="0.4">
      <c r="A36" t="s">
        <v>29</v>
      </c>
      <c r="B36" s="3">
        <f t="shared" ref="B36:S36" si="15">100*B21/B$14</f>
        <v>148.38733633041829</v>
      </c>
      <c r="C36" s="3">
        <f t="shared" si="15"/>
        <v>160.60606060606059</v>
      </c>
      <c r="D36" s="3">
        <f t="shared" si="15"/>
        <v>132.61831906929064</v>
      </c>
      <c r="E36" s="45">
        <f t="shared" si="15"/>
        <v>130.15571036687652</v>
      </c>
      <c r="F36" s="3">
        <f t="shared" si="15"/>
        <v>114.31901633976078</v>
      </c>
      <c r="G36" s="3">
        <f t="shared" si="15"/>
        <v>136.31495389373762</v>
      </c>
      <c r="H36" s="3">
        <f t="shared" si="15"/>
        <v>269.2977785514251</v>
      </c>
      <c r="I36" s="3">
        <f t="shared" si="15"/>
        <v>145.11009033454803</v>
      </c>
      <c r="J36" s="45">
        <f t="shared" si="15"/>
        <v>112.05387568307391</v>
      </c>
      <c r="K36" s="3">
        <f t="shared" si="15"/>
        <v>192.41517573567424</v>
      </c>
      <c r="L36" s="45">
        <f t="shared" si="15"/>
        <v>150.35274539483584</v>
      </c>
      <c r="M36" s="45">
        <f t="shared" si="15"/>
        <v>315.95141700404861</v>
      </c>
      <c r="N36" s="45">
        <f t="shared" si="15"/>
        <v>146.69009958992385</v>
      </c>
      <c r="O36" s="3">
        <f t="shared" si="15"/>
        <v>248.94277440993272</v>
      </c>
      <c r="P36" s="3">
        <f t="shared" si="15"/>
        <v>147.78254649499283</v>
      </c>
      <c r="Q36" s="3">
        <f t="shared" si="15"/>
        <v>141.33591481122943</v>
      </c>
      <c r="R36" s="3">
        <f t="shared" si="15"/>
        <v>121.14959469417835</v>
      </c>
      <c r="S36" s="3">
        <f t="shared" si="15"/>
        <v>133.71958285052145</v>
      </c>
      <c r="T36" s="24" t="s">
        <v>126</v>
      </c>
      <c r="U36" s="3">
        <f t="shared" si="1"/>
        <v>163.73349956447382</v>
      </c>
      <c r="V36" s="3">
        <f t="shared" si="2"/>
        <v>171.04076960775174</v>
      </c>
    </row>
    <row r="37" spans="1:22" x14ac:dyDescent="0.4">
      <c r="B37" s="4" t="s">
        <v>16</v>
      </c>
      <c r="C37" s="4" t="s">
        <v>16</v>
      </c>
      <c r="D37" s="4" t="s">
        <v>16</v>
      </c>
      <c r="E37" s="4" t="s">
        <v>16</v>
      </c>
    </row>
    <row r="38" spans="1:22" x14ac:dyDescent="0.4">
      <c r="A38" s="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Crises_dates</vt:lpstr>
      <vt:lpstr>Figure 13.5</vt:lpstr>
      <vt:lpstr>Current_account_GDP</vt:lpstr>
      <vt:lpstr>CPI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cp:lastPrinted>2008-02-05T19:44:23Z</cp:lastPrinted>
  <dcterms:created xsi:type="dcterms:W3CDTF">2007-12-18T19:34:45Z</dcterms:created>
  <dcterms:modified xsi:type="dcterms:W3CDTF">2015-11-20T12:55:23Z</dcterms:modified>
</cp:coreProperties>
</file>