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tabRatio="884"/>
  </bookViews>
  <sheets>
    <sheet name="Reference" sheetId="23" r:id="rId1"/>
    <sheet name="Crises_dates" sheetId="18" r:id="rId2"/>
    <sheet name="Figure 14.3" sheetId="12" r:id="rId3"/>
    <sheet name="Unemployment_rate" sheetId="13" r:id="rId4"/>
  </sheets>
  <calcPr calcId="152511" concurrentCalc="0"/>
</workbook>
</file>

<file path=xl/calcChain.xml><?xml version="1.0" encoding="utf-8"?>
<calcChain xmlns="http://schemas.openxmlformats.org/spreadsheetml/2006/main">
  <c r="B3" i="13" l="1"/>
  <c r="C3" i="13"/>
  <c r="D3" i="13"/>
  <c r="E3" i="13"/>
  <c r="F3" i="13"/>
  <c r="G3" i="13"/>
  <c r="H3" i="13"/>
  <c r="I3" i="13"/>
  <c r="J3" i="13"/>
  <c r="K3" i="13"/>
  <c r="L3" i="13"/>
  <c r="M3" i="13"/>
  <c r="N3" i="13"/>
  <c r="R3" i="13"/>
  <c r="T3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R4" i="13"/>
  <c r="T4" i="13"/>
  <c r="Q6" i="13"/>
  <c r="Q7" i="13"/>
  <c r="Q8" i="13"/>
  <c r="Q9" i="13"/>
  <c r="Q10" i="13"/>
  <c r="Q11" i="13"/>
  <c r="Q12" i="13"/>
  <c r="AA8" i="12"/>
  <c r="AD8" i="12"/>
  <c r="AA9" i="12"/>
  <c r="AD9" i="12"/>
  <c r="AA10" i="12"/>
  <c r="AD10" i="12"/>
  <c r="AA11" i="12"/>
  <c r="AD11" i="12"/>
  <c r="AA12" i="12"/>
  <c r="AD12" i="12"/>
  <c r="AA13" i="12"/>
  <c r="AD13" i="12"/>
  <c r="AA14" i="12"/>
  <c r="AD14" i="12"/>
  <c r="AA15" i="12"/>
  <c r="AD15" i="12"/>
  <c r="AA16" i="12"/>
  <c r="AD16" i="12"/>
  <c r="AA17" i="12"/>
  <c r="AD17" i="12"/>
  <c r="AA18" i="12"/>
  <c r="AD18" i="12"/>
  <c r="AA19" i="12"/>
  <c r="AD19" i="12"/>
  <c r="AA20" i="12"/>
  <c r="AD20" i="12"/>
  <c r="AA21" i="12"/>
  <c r="AD21" i="12"/>
  <c r="AA22" i="12"/>
  <c r="AD22" i="12"/>
</calcChain>
</file>

<file path=xl/sharedStrings.xml><?xml version="1.0" encoding="utf-8"?>
<sst xmlns="http://schemas.openxmlformats.org/spreadsheetml/2006/main" count="191" uniqueCount="92">
  <si>
    <t>Japan</t>
  </si>
  <si>
    <t>Argentina</t>
  </si>
  <si>
    <t>Indonesia</t>
  </si>
  <si>
    <t>Thailand</t>
  </si>
  <si>
    <t>Colombia</t>
  </si>
  <si>
    <t>US</t>
  </si>
  <si>
    <t xml:space="preserve"> </t>
  </si>
  <si>
    <t>Country</t>
  </si>
  <si>
    <t>Finland</t>
  </si>
  <si>
    <t>Norway</t>
  </si>
  <si>
    <t>Spain</t>
  </si>
  <si>
    <t>Sweden</t>
  </si>
  <si>
    <t>Hong Kong</t>
  </si>
  <si>
    <t>Malaysia</t>
  </si>
  <si>
    <t>Philippines</t>
  </si>
  <si>
    <t>South Korea</t>
  </si>
  <si>
    <t>n.a.</t>
  </si>
  <si>
    <t>Spain, 1977</t>
  </si>
  <si>
    <t>Malaysia, 1997</t>
  </si>
  <si>
    <t>Korea, 1997</t>
  </si>
  <si>
    <t>Thailand, 1997</t>
  </si>
  <si>
    <t>Norway, 1987</t>
  </si>
  <si>
    <t>Argentina, 2001</t>
  </si>
  <si>
    <t>Sweden, 1991</t>
  </si>
  <si>
    <t>Japan, 1992</t>
  </si>
  <si>
    <t>Indonesia, 1997</t>
  </si>
  <si>
    <t>Finland, 1991</t>
  </si>
  <si>
    <t>Colombia, 1998</t>
  </si>
  <si>
    <t>Philippines, 1997</t>
  </si>
  <si>
    <t>Iceland, 2007</t>
  </si>
  <si>
    <t>Historical Average</t>
  </si>
  <si>
    <t>Hong Kong, 1997</t>
  </si>
  <si>
    <t>US, 1929</t>
  </si>
  <si>
    <t xml:space="preserve"> Percent Increase in the Unemployment Rate (left panel) and Years Duration of Downturn (right panel)</t>
  </si>
  <si>
    <t>Mexico</t>
  </si>
  <si>
    <t>Chile</t>
  </si>
  <si>
    <t>Duration in years</t>
  </si>
  <si>
    <t>Country/crisis date</t>
  </si>
  <si>
    <t>Peak-trough decline</t>
  </si>
  <si>
    <t>Historical average</t>
  </si>
  <si>
    <t>Notes: Each banking crisis episode is identified by country and the beginning year of the crisis. Only major</t>
  </si>
  <si>
    <t>Sources: OECD, IMF, Historical Statistics of the United States (HSOUS), various country sources, and authors’</t>
  </si>
  <si>
    <t>calculations.</t>
  </si>
  <si>
    <t>(systemic) banking crises episodes are included, subject to data limitations. The historical average reported does not</t>
  </si>
  <si>
    <t>include ongoing crises episodes.</t>
  </si>
  <si>
    <t>Unemployment rates</t>
  </si>
  <si>
    <t>trough-to-peak increase</t>
  </si>
  <si>
    <t>Start</t>
  </si>
  <si>
    <t>Sources:</t>
  </si>
  <si>
    <t>year</t>
  </si>
  <si>
    <t>Currency</t>
  </si>
  <si>
    <t>yes</t>
  </si>
  <si>
    <t>no</t>
  </si>
  <si>
    <t>Inflation</t>
  </si>
  <si>
    <t>Stock market</t>
  </si>
  <si>
    <t>crash</t>
  </si>
  <si>
    <t>debt</t>
  </si>
  <si>
    <t xml:space="preserve">External </t>
  </si>
  <si>
    <t xml:space="preserve">Domestic </t>
  </si>
  <si>
    <t>crisis</t>
  </si>
  <si>
    <t>Did it include other types of crises (three-year window)?</t>
  </si>
  <si>
    <r>
      <t xml:space="preserve">Selected </t>
    </r>
    <r>
      <rPr>
        <i/>
        <sz val="10"/>
        <rFont val="Times New Roman"/>
        <family val="1"/>
      </rPr>
      <t>Systemic</t>
    </r>
    <r>
      <rPr>
        <sz val="10"/>
        <rFont val="Times New Roman"/>
        <family val="1"/>
      </rPr>
      <t xml:space="preserve"> Banking Crises</t>
    </r>
  </si>
  <si>
    <t>Argentina: Intituto Nacional de Estadistica y Censos (INDEC).</t>
  </si>
  <si>
    <t>Colombia: Departamento Administrativo Nacional de Estadística (DANE).</t>
  </si>
  <si>
    <t>Hong Kong: Census and Statistics Department, the Government of Hong Kong Special Administrative Region.</t>
  </si>
  <si>
    <t xml:space="preserve">Finland: OECD Factbook 2008: Economic, Environmental and Social Statistics </t>
  </si>
  <si>
    <t xml:space="preserve">Japan: OECD Factbook 2008: Economic, Environmental and Social Statistics </t>
  </si>
  <si>
    <t xml:space="preserve">Norway: OECD Factbook 2008: Economic, Environmental and Social Statistics </t>
  </si>
  <si>
    <t xml:space="preserve">Spain: OECD Factbook 2008: Economic, Environmental and Social Statistics </t>
  </si>
  <si>
    <t xml:space="preserve">Sweden: OECD Factbook 2008: Economic, Environmental and Social Statistics </t>
  </si>
  <si>
    <t>US: Bureau of Labor Statistics (BLS) and Historical Statistics of the United States (HSOUS)..</t>
  </si>
  <si>
    <t>Philippines: Labor Force Survey, Income and Employment Statistics Division Household Statistics Department National Statistics Office Republic of the Philippines</t>
  </si>
  <si>
    <t>Thailand: International Monetary Fund, International Financial Statistics.</t>
  </si>
  <si>
    <t>Malaysia: International Monetary Fund, International Financial Statistics.</t>
  </si>
  <si>
    <t xml:space="preserve">South Korea: OECD Factbook 2008: Economic, Environmental and Social Statistics </t>
  </si>
  <si>
    <r>
      <t xml:space="preserve">Indonesia: World Bank, </t>
    </r>
    <r>
      <rPr>
        <i/>
        <sz val="10"/>
        <rFont val="Times New Roman"/>
        <family val="1"/>
      </rPr>
      <t>World Development Indicators.</t>
    </r>
  </si>
  <si>
    <t>Reinhart, Carmen M. and Kenneth S. Rogoff</t>
  </si>
  <si>
    <t>Memorandum item:</t>
  </si>
  <si>
    <t>Austria, 2008-</t>
  </si>
  <si>
    <t>Hungary, 2008-</t>
  </si>
  <si>
    <t>Selected Ongoing banking crises</t>
  </si>
  <si>
    <t>UK, 2007-</t>
  </si>
  <si>
    <t>Ireland, 2007-</t>
  </si>
  <si>
    <t>Spain, 2008-</t>
  </si>
  <si>
    <t>US, 2007-</t>
  </si>
  <si>
    <t>Source:</t>
  </si>
  <si>
    <t>Reinhart, Carmen M. and Kenneth Rogoff, “This Time is Different: A Panoramic View of Eight Centuries of Financial Crises,” NBER Working Paper</t>
  </si>
  <si>
    <t>13882, March 2008.</t>
  </si>
  <si>
    <t>14.3 Cycles of past unemployment and banking crises</t>
  </si>
  <si>
    <t>This Time is Different: Eight Centuries of Financial Folly</t>
  </si>
  <si>
    <t>(Princeton: Princeton University Press, 2009)</t>
  </si>
  <si>
    <t>page 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</si>
</sst>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8" x14ac:knownFonts="1"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2" fillId="0" borderId="0">
      <alignment vertical="center"/>
    </xf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0" borderId="0"/>
    <xf numFmtId="0" fontId="19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19" fillId="0" borderId="0" xfId="0" applyFont="1"/>
    <xf numFmtId="0" fontId="18" fillId="24" borderId="0" xfId="0" applyFont="1" applyFill="1" applyBorder="1" applyAlignment="1">
      <alignment horizontal="right"/>
    </xf>
    <xf numFmtId="176" fontId="18" fillId="25" borderId="0" xfId="0" applyNumberFormat="1" applyFont="1" applyFill="1" applyBorder="1" applyAlignment="1">
      <alignment horizontal="right"/>
    </xf>
    <xf numFmtId="0" fontId="0" fillId="26" borderId="0" xfId="0" applyFill="1"/>
    <xf numFmtId="0" fontId="0" fillId="27" borderId="0" xfId="0" applyFill="1"/>
    <xf numFmtId="0" fontId="19" fillId="27" borderId="0" xfId="0" applyFont="1" applyFill="1" applyAlignment="1">
      <alignment vertical="top" wrapText="1"/>
    </xf>
    <xf numFmtId="176" fontId="0" fillId="27" borderId="0" xfId="0" applyNumberFormat="1" applyFill="1"/>
    <xf numFmtId="0" fontId="0" fillId="0" borderId="0" xfId="0" applyBorder="1"/>
    <xf numFmtId="0" fontId="19" fillId="26" borderId="0" xfId="0" applyFont="1" applyFill="1"/>
    <xf numFmtId="0" fontId="19" fillId="27" borderId="10" xfId="0" applyFont="1" applyFill="1" applyBorder="1"/>
    <xf numFmtId="0" fontId="0" fillId="27" borderId="10" xfId="0" applyFill="1" applyBorder="1"/>
    <xf numFmtId="1" fontId="0" fillId="27" borderId="0" xfId="0" applyNumberFormat="1" applyFill="1"/>
    <xf numFmtId="0" fontId="18" fillId="0" borderId="0" xfId="0" applyFont="1" applyFill="1" applyBorder="1" applyAlignment="1">
      <alignment horizontal="center" wrapText="1"/>
    </xf>
    <xf numFmtId="0" fontId="0" fillId="24" borderId="0" xfId="0" applyFill="1" applyBorder="1"/>
    <xf numFmtId="176" fontId="0" fillId="0" borderId="0" xfId="0" applyNumberFormat="1" applyBorder="1"/>
    <xf numFmtId="0" fontId="18" fillId="24" borderId="0" xfId="0" applyFont="1" applyFill="1" applyBorder="1" applyAlignment="1">
      <alignment horizontal="right" wrapText="1"/>
    </xf>
    <xf numFmtId="0" fontId="18" fillId="25" borderId="0" xfId="0" applyFont="1" applyFill="1" applyBorder="1" applyAlignment="1">
      <alignment horizontal="right" wrapText="1"/>
    </xf>
    <xf numFmtId="0" fontId="19" fillId="24" borderId="0" xfId="0" applyFont="1" applyFill="1" applyBorder="1" applyAlignment="1">
      <alignment horizontal="right" wrapText="1"/>
    </xf>
    <xf numFmtId="176" fontId="0" fillId="25" borderId="0" xfId="0" applyNumberFormat="1" applyFill="1" applyBorder="1"/>
    <xf numFmtId="0" fontId="0" fillId="25" borderId="0" xfId="0" applyFill="1" applyBorder="1"/>
    <xf numFmtId="176" fontId="0" fillId="24" borderId="0" xfId="0" applyNumberFormat="1" applyFill="1" applyBorder="1"/>
    <xf numFmtId="0" fontId="19" fillId="0" borderId="0" xfId="0" applyFont="1" applyBorder="1"/>
    <xf numFmtId="0" fontId="18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0" fontId="19" fillId="0" borderId="0" xfId="0" applyFont="1" applyFill="1" applyBorder="1"/>
    <xf numFmtId="176" fontId="18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18" fillId="28" borderId="0" xfId="0" applyFont="1" applyFill="1" applyBorder="1" applyAlignment="1">
      <alignment horizontal="right" wrapText="1"/>
    </xf>
    <xf numFmtId="176" fontId="0" fillId="0" borderId="0" xfId="0" applyNumberFormat="1" applyFill="1" applyBorder="1"/>
    <xf numFmtId="0" fontId="0" fillId="27" borderId="0" xfId="0" applyFill="1" applyBorder="1"/>
    <xf numFmtId="176" fontId="0" fillId="28" borderId="0" xfId="0" applyNumberFormat="1" applyFill="1" applyBorder="1"/>
    <xf numFmtId="0" fontId="0" fillId="0" borderId="0" xfId="0" applyBorder="1" applyAlignment="1">
      <alignment horizontal="right"/>
    </xf>
    <xf numFmtId="176" fontId="19" fillId="0" borderId="0" xfId="0" applyNumberFormat="1" applyFont="1" applyBorder="1"/>
    <xf numFmtId="0" fontId="19" fillId="26" borderId="0" xfId="0" applyFont="1" applyFill="1" applyAlignment="1">
      <alignment vertical="center"/>
    </xf>
    <xf numFmtId="0" fontId="0" fillId="26" borderId="11" xfId="0" applyFill="1" applyBorder="1"/>
    <xf numFmtId="0" fontId="0" fillId="26" borderId="11" xfId="0" applyFill="1" applyBorder="1" applyAlignment="1">
      <alignment horizontal="right"/>
    </xf>
    <xf numFmtId="0" fontId="0" fillId="26" borderId="12" xfId="0" applyFill="1" applyBorder="1"/>
    <xf numFmtId="0" fontId="0" fillId="26" borderId="12" xfId="0" applyFill="1" applyBorder="1" applyAlignment="1">
      <alignment horizontal="right"/>
    </xf>
    <xf numFmtId="0" fontId="19" fillId="26" borderId="12" xfId="0" applyFont="1" applyFill="1" applyBorder="1"/>
    <xf numFmtId="0" fontId="19" fillId="26" borderId="0" xfId="25" applyFont="1" applyFill="1"/>
    <xf numFmtId="0" fontId="21" fillId="26" borderId="0" xfId="0" applyFont="1" applyFill="1"/>
    <xf numFmtId="0" fontId="19" fillId="26" borderId="0" xfId="0" applyFont="1" applyFill="1" applyAlignment="1">
      <alignment horizontal="left" vertical="center" indent="5"/>
    </xf>
    <xf numFmtId="0" fontId="0" fillId="26" borderId="0" xfId="0" applyFill="1" applyAlignment="1" applyProtection="1">
      <alignment horizontal="left" vertical="center" indent="5"/>
    </xf>
    <xf numFmtId="0" fontId="20" fillId="26" borderId="0" xfId="0" applyFont="1" applyFill="1" applyAlignment="1">
      <alignment horizontal="left" vertical="center" indent="5"/>
    </xf>
    <xf numFmtId="0" fontId="26" fillId="26" borderId="0" xfId="0" applyFont="1" applyFill="1" applyAlignment="1">
      <alignment horizontal="left" vertical="center" indent="5"/>
    </xf>
    <xf numFmtId="0" fontId="19" fillId="26" borderId="11" xfId="0" applyFont="1" applyFill="1" applyBorder="1"/>
    <xf numFmtId="0" fontId="19" fillId="26" borderId="12" xfId="0" applyFont="1" applyFill="1" applyBorder="1" applyAlignment="1">
      <alignment horizontal="right"/>
    </xf>
    <xf numFmtId="0" fontId="19" fillId="26" borderId="0" xfId="0" applyFont="1" applyFill="1" applyAlignment="1">
      <alignment horizontal="right"/>
    </xf>
    <xf numFmtId="0" fontId="0" fillId="0" borderId="0" xfId="0" applyFill="1" applyBorder="1" applyAlignment="1"/>
    <xf numFmtId="0" fontId="19" fillId="0" borderId="12" xfId="0" applyFont="1" applyBorder="1"/>
    <xf numFmtId="0" fontId="0" fillId="0" borderId="12" xfId="0" applyBorder="1"/>
    <xf numFmtId="0" fontId="0" fillId="0" borderId="12" xfId="0" applyFill="1" applyBorder="1"/>
    <xf numFmtId="0" fontId="0" fillId="27" borderId="12" xfId="0" applyFill="1" applyBorder="1"/>
    <xf numFmtId="176" fontId="0" fillId="0" borderId="12" xfId="0" applyNumberFormat="1" applyFill="1" applyBorder="1"/>
    <xf numFmtId="176" fontId="0" fillId="27" borderId="0" xfId="0" applyNumberFormat="1" applyFill="1" applyBorder="1"/>
    <xf numFmtId="0" fontId="0" fillId="27" borderId="0" xfId="0" applyFill="1" applyBorder="1" applyAlignment="1"/>
    <xf numFmtId="0" fontId="0" fillId="26" borderId="0" xfId="0" applyFont="1" applyFill="1"/>
    <xf numFmtId="0" fontId="0" fillId="26" borderId="0" xfId="0" applyFill="1" applyAlignment="1">
      <alignment horizontal="right"/>
    </xf>
    <xf numFmtId="0" fontId="0" fillId="26" borderId="0" xfId="0" applyFill="1" applyBorder="1"/>
    <xf numFmtId="0" fontId="0" fillId="26" borderId="0" xfId="0" applyFill="1" applyBorder="1" applyAlignment="1">
      <alignment horizontal="right"/>
    </xf>
    <xf numFmtId="0" fontId="19" fillId="26" borderId="0" xfId="0" applyFont="1" applyFill="1" applyBorder="1"/>
    <xf numFmtId="0" fontId="0" fillId="26" borderId="0" xfId="0" applyFill="1" applyBorder="1" applyAlignment="1"/>
    <xf numFmtId="0" fontId="0" fillId="26" borderId="0" xfId="0" applyFill="1" applyBorder="1" applyAlignment="1">
      <alignment horizontal="left"/>
    </xf>
    <xf numFmtId="0" fontId="19" fillId="26" borderId="0" xfId="0" applyFont="1" applyFill="1" applyBorder="1" applyAlignment="1">
      <alignment horizontal="left"/>
    </xf>
    <xf numFmtId="17" fontId="0" fillId="26" borderId="0" xfId="0" applyNumberFormat="1" applyFill="1" applyBorder="1"/>
    <xf numFmtId="0" fontId="23" fillId="0" borderId="0" xfId="0" applyFont="1"/>
    <xf numFmtId="0" fontId="23" fillId="26" borderId="0" xfId="0" applyFont="1" applyFill="1"/>
    <xf numFmtId="0" fontId="19" fillId="26" borderId="0" xfId="44" applyFill="1" applyAlignment="1"/>
    <xf numFmtId="0" fontId="19" fillId="0" borderId="0" xfId="44" applyAlignment="1"/>
    <xf numFmtId="0" fontId="19" fillId="0" borderId="0" xfId="44"/>
    <xf numFmtId="0" fontId="20" fillId="29" borderId="13" xfId="44" applyFont="1" applyFill="1" applyBorder="1" applyAlignment="1"/>
    <xf numFmtId="0" fontId="20" fillId="29" borderId="11" xfId="44" applyFont="1" applyFill="1" applyBorder="1" applyAlignment="1"/>
    <xf numFmtId="0" fontId="20" fillId="29" borderId="14" xfId="44" applyFont="1" applyFill="1" applyBorder="1" applyAlignment="1"/>
    <xf numFmtId="0" fontId="20" fillId="29" borderId="15" xfId="44" applyFont="1" applyFill="1" applyBorder="1" applyAlignment="1"/>
    <xf numFmtId="0" fontId="20" fillId="29" borderId="0" xfId="44" applyFont="1" applyFill="1" applyBorder="1" applyAlignment="1"/>
    <xf numFmtId="0" fontId="20" fillId="29" borderId="16" xfId="44" applyFont="1" applyFill="1" applyBorder="1" applyAlignment="1"/>
    <xf numFmtId="0" fontId="24" fillId="29" borderId="15" xfId="44" applyFont="1" applyFill="1" applyBorder="1" applyAlignment="1"/>
    <xf numFmtId="0" fontId="20" fillId="29" borderId="17" xfId="44" applyFont="1" applyFill="1" applyBorder="1" applyAlignment="1"/>
    <xf numFmtId="0" fontId="20" fillId="29" borderId="12" xfId="44" applyFont="1" applyFill="1" applyBorder="1" applyAlignment="1"/>
    <xf numFmtId="0" fontId="20" fillId="29" borderId="18" xfId="44" applyFont="1" applyFill="1" applyBorder="1" applyAlignment="1"/>
    <xf numFmtId="0" fontId="27" fillId="26" borderId="0" xfId="44" applyFont="1" applyFill="1" applyAlignment="1">
      <alignment vertical="center"/>
    </xf>
    <xf numFmtId="0" fontId="20" fillId="26" borderId="0" xfId="44" applyFont="1" applyFill="1" applyAlignment="1"/>
    <xf numFmtId="0" fontId="19" fillId="26" borderId="0" xfId="44" applyFill="1"/>
    <xf numFmtId="0" fontId="20" fillId="26" borderId="0" xfId="0" applyFont="1" applyFill="1" applyAlignment="1">
      <alignment horizont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ANCLAS,REZONES Y SUS PARTES,DE FUNDICION,DE HIERRO O DE ACERO 2" xfId="26"/>
    <cellStyle name="ANCLAS,REZONES Y SUS PARTES,DE FUNDICION,DE HIERRO O DE ACERO 3" xfId="27"/>
    <cellStyle name="Bad" xfId="28" builtinId="27" customBuiltin="1"/>
    <cellStyle name="bstitutes]_x000a__x000a_; The following mappings take Word for MS-DOS names, PostScript names, and TrueType_x000a__x000a_; names into account" xfId="29"/>
    <cellStyle name="Calculation" xfId="30" builtinId="22" customBuiltin="1"/>
    <cellStyle name="Check Cell" xfId="31" builtinId="23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3 2" xfId="43"/>
    <cellStyle name="Normal 4" xfId="44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98284002781944E-2"/>
          <c:y val="1.1494557032829911E-2"/>
          <c:w val="0.73440413046619191"/>
          <c:h val="0.875556822275495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B9CDE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14.3'!$Z$8:$Z$22</c:f>
              <c:strCache>
                <c:ptCount val="15"/>
                <c:pt idx="0">
                  <c:v>US, 1929</c:v>
                </c:pt>
                <c:pt idx="1">
                  <c:v>Finland, 1991</c:v>
                </c:pt>
                <c:pt idx="2">
                  <c:v>Colombia, 1998</c:v>
                </c:pt>
                <c:pt idx="3">
                  <c:v>Spain, 1977</c:v>
                </c:pt>
                <c:pt idx="4">
                  <c:v>Sweden, 1991</c:v>
                </c:pt>
                <c:pt idx="5">
                  <c:v>Historical Average</c:v>
                </c:pt>
                <c:pt idx="6">
                  <c:v>Argentina, 2001</c:v>
                </c:pt>
                <c:pt idx="7">
                  <c:v>Korea, 1997</c:v>
                </c:pt>
                <c:pt idx="8">
                  <c:v>Norway, 1987</c:v>
                </c:pt>
                <c:pt idx="9">
                  <c:v>Hong Kong, 1997</c:v>
                </c:pt>
                <c:pt idx="10">
                  <c:v>Philippines, 1997</c:v>
                </c:pt>
                <c:pt idx="11">
                  <c:v>Thailand, 1997</c:v>
                </c:pt>
                <c:pt idx="12">
                  <c:v>Japan, 1992</c:v>
                </c:pt>
                <c:pt idx="13">
                  <c:v>Indonesia, 1997</c:v>
                </c:pt>
                <c:pt idx="14">
                  <c:v>Malaysia, 1997</c:v>
                </c:pt>
              </c:strCache>
            </c:strRef>
          </c:cat>
          <c:val>
            <c:numRef>
              <c:f>'Figure 14.3'!$AA$8:$AA$22</c:f>
              <c:numCache>
                <c:formatCode>0.0</c:formatCode>
                <c:ptCount val="15"/>
                <c:pt idx="0">
                  <c:v>22</c:v>
                </c:pt>
                <c:pt idx="1">
                  <c:v>13.600000000000001</c:v>
                </c:pt>
                <c:pt idx="2">
                  <c:v>12.9</c:v>
                </c:pt>
                <c:pt idx="3">
                  <c:v>11.7</c:v>
                </c:pt>
                <c:pt idx="4">
                  <c:v>7.9</c:v>
                </c:pt>
                <c:pt idx="5">
                  <c:v>7.1035714285714295</c:v>
                </c:pt>
                <c:pt idx="6">
                  <c:v>5.9</c:v>
                </c:pt>
                <c:pt idx="7">
                  <c:v>5</c:v>
                </c:pt>
                <c:pt idx="8">
                  <c:v>4.5999999999999996</c:v>
                </c:pt>
                <c:pt idx="9">
                  <c:v>4.4000000000000004</c:v>
                </c:pt>
                <c:pt idx="10">
                  <c:v>2.6999999999999993</c:v>
                </c:pt>
                <c:pt idx="11">
                  <c:v>2.5</c:v>
                </c:pt>
                <c:pt idx="12">
                  <c:v>3.3000000000000003</c:v>
                </c:pt>
                <c:pt idx="13">
                  <c:v>2</c:v>
                </c:pt>
                <c:pt idx="14">
                  <c:v>0.95000000000000018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83120"/>
        <c:axId val="346788216"/>
      </c:barChart>
      <c:catAx>
        <c:axId val="34678312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788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88216"/>
        <c:scaling>
          <c:orientation val="minMax"/>
          <c:max val="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increase</a:t>
                </a:r>
              </a:p>
            </c:rich>
          </c:tx>
          <c:layout>
            <c:manualLayout>
              <c:xMode val="edge"/>
              <c:yMode val="edge"/>
              <c:x val="0.3226386996984027"/>
              <c:y val="0.9437050901424206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78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9090909090909"/>
          <c:y val="7.5528700906344415E-3"/>
          <c:w val="0.84363636363636363"/>
          <c:h val="0.907854984894259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'Figure 14.3'!$AD$8:$AD$22</c:f>
              <c:numCache>
                <c:formatCode>0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 formatCode="0.0">
                  <c:v>4.7857142857142856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11</c:v>
                </c:pt>
                <c:pt idx="13">
                  <c:v>5</c:v>
                </c:pt>
                <c:pt idx="1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85080"/>
        <c:axId val="346782336"/>
      </c:barChart>
      <c:catAx>
        <c:axId val="3467850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78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78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Duration in years</a:t>
                </a:r>
              </a:p>
            </c:rich>
          </c:tx>
          <c:layout>
            <c:manualLayout>
              <c:xMode val="edge"/>
              <c:yMode val="edge"/>
              <c:x val="0.34909122074026461"/>
              <c:y val="0.95619328636552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46785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15</xdr:col>
      <xdr:colOff>242888</xdr:colOff>
      <xdr:row>34</xdr:row>
      <xdr:rowOff>114300</xdr:rowOff>
    </xdr:to>
    <xdr:graphicFrame macro="">
      <xdr:nvGraphicFramePr>
        <xdr:cNvPr id="53167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142875</xdr:colOff>
      <xdr:row>5</xdr:row>
      <xdr:rowOff>180975</xdr:rowOff>
    </xdr:from>
    <xdr:to>
      <xdr:col>19</xdr:col>
      <xdr:colOff>514350</xdr:colOff>
      <xdr:row>33</xdr:row>
      <xdr:rowOff>152400</xdr:rowOff>
    </xdr:to>
    <xdr:graphicFrame macro="">
      <xdr:nvGraphicFramePr>
        <xdr:cNvPr id="53167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0.25549</cdr:x>
      <cdr:y>0.54089</cdr:y>
    </cdr:from>
    <cdr:to>
      <cdr:x>0.38836</cdr:x>
      <cdr:y>0.5862</cdr:y>
    </cdr:to>
    <cdr:sp macro="" textlink="">
      <cdr:nvSpPr>
        <cdr:cNvPr id="17889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0676" y="2521380"/>
          <a:ext cx="857550" cy="212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percent</a:t>
          </a:r>
        </a:p>
      </cdr:txBody>
    </cdr:sp>
  </cdr:relSizeAnchor>
  <cdr:relSizeAnchor xmlns:cdr="http://schemas.openxmlformats.org/drawingml/2006/chartDrawing">
    <cdr:from>
      <cdr:x>0.18129</cdr:x>
      <cdr:y>0.05749</cdr:y>
    </cdr:from>
    <cdr:to>
      <cdr:x>0.26929</cdr:x>
      <cdr:y>0.09006</cdr:y>
    </cdr:to>
    <cdr:sp macro="" textlink="">
      <cdr:nvSpPr>
        <cdr:cNvPr id="178893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2588" y="275502"/>
          <a:ext cx="566685" cy="150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0.72483</cdr:x>
      <cdr:y>0.01365</cdr:y>
    </cdr:from>
    <cdr:to>
      <cdr:x>0.7904</cdr:x>
      <cdr:y>0.04769</cdr:y>
    </cdr:to>
    <cdr:sp macro="" textlink="">
      <cdr:nvSpPr>
        <cdr:cNvPr id="178893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6340" y="71331"/>
          <a:ext cx="422925" cy="158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0.40667</cdr:x>
      <cdr:y>0.55237</cdr:y>
    </cdr:from>
    <cdr:to>
      <cdr:x>0.64654</cdr:x>
      <cdr:y>0.59398</cdr:y>
    </cdr:to>
    <cdr:sp macro="" textlink="">
      <cdr:nvSpPr>
        <cdr:cNvPr id="17899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6373" y="2502044"/>
          <a:ext cx="543992" cy="188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4.8 years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A10" sqref="A10"/>
    </sheetView>
  </sheetViews>
  <sheetFormatPr defaultColWidth="8.85546875" defaultRowHeight="13.15" x14ac:dyDescent="0.4"/>
  <cols>
    <col min="1" max="16384" width="8.85546875" style="71"/>
  </cols>
  <sheetData>
    <row r="1" spans="1:59" ht="13.5" thickBo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</row>
    <row r="2" spans="1:59" ht="15.75" thickTop="1" x14ac:dyDescent="0.45">
      <c r="A2" s="69"/>
      <c r="B2" s="72" t="s">
        <v>85</v>
      </c>
      <c r="C2" s="73"/>
      <c r="D2" s="73"/>
      <c r="E2" s="73"/>
      <c r="F2" s="73"/>
      <c r="G2" s="73"/>
      <c r="H2" s="74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</row>
    <row r="3" spans="1:59" ht="15.4" x14ac:dyDescent="0.45">
      <c r="A3" s="69"/>
      <c r="B3" s="75" t="s">
        <v>76</v>
      </c>
      <c r="C3" s="76"/>
      <c r="D3" s="76"/>
      <c r="E3" s="76"/>
      <c r="F3" s="76"/>
      <c r="G3" s="76"/>
      <c r="H3" s="77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</row>
    <row r="4" spans="1:59" ht="15.4" x14ac:dyDescent="0.45">
      <c r="A4" s="69"/>
      <c r="B4" s="78" t="s">
        <v>89</v>
      </c>
      <c r="C4" s="76"/>
      <c r="D4" s="76"/>
      <c r="E4" s="76"/>
      <c r="F4" s="76"/>
      <c r="G4" s="76"/>
      <c r="H4" s="77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</row>
    <row r="5" spans="1:59" ht="15.4" x14ac:dyDescent="0.45">
      <c r="A5" s="69"/>
      <c r="B5" s="75" t="s">
        <v>90</v>
      </c>
      <c r="C5" s="76"/>
      <c r="D5" s="76"/>
      <c r="E5" s="76"/>
      <c r="F5" s="76"/>
      <c r="G5" s="76"/>
      <c r="H5" s="77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</row>
    <row r="6" spans="1:59" ht="15.75" thickBot="1" x14ac:dyDescent="0.5">
      <c r="A6" s="69"/>
      <c r="B6" s="79"/>
      <c r="C6" s="80"/>
      <c r="D6" s="80"/>
      <c r="E6" s="80"/>
      <c r="F6" s="80"/>
      <c r="G6" s="80"/>
      <c r="H6" s="8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</row>
    <row r="7" spans="1:59" ht="13.5" thickTop="1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</row>
    <row r="8" spans="1:59" x14ac:dyDescent="0.4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</row>
    <row r="9" spans="1:59" ht="15.4" x14ac:dyDescent="0.45">
      <c r="A9" s="69"/>
      <c r="B9" s="82" t="s">
        <v>88</v>
      </c>
      <c r="C9" s="69"/>
      <c r="D9" s="69"/>
      <c r="E9" s="69"/>
      <c r="F9" s="69"/>
      <c r="G9" s="69"/>
      <c r="H9" s="69"/>
      <c r="I9" s="69"/>
      <c r="J9" s="84"/>
      <c r="K9" s="69"/>
      <c r="L9" s="69"/>
      <c r="M9" s="83" t="s">
        <v>91</v>
      </c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</row>
    <row r="10" spans="1:59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</row>
    <row r="11" spans="1:59" x14ac:dyDescent="0.4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</row>
    <row r="12" spans="1:59" x14ac:dyDescent="0.4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</row>
    <row r="13" spans="1:59" x14ac:dyDescent="0.4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</row>
    <row r="14" spans="1:59" x14ac:dyDescent="0.4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</row>
    <row r="15" spans="1:59" x14ac:dyDescent="0.4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</row>
    <row r="16" spans="1:59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</row>
    <row r="17" spans="1:59" x14ac:dyDescent="0.4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</row>
    <row r="18" spans="1:59" x14ac:dyDescent="0.4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</row>
    <row r="19" spans="1:59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</row>
    <row r="20" spans="1:59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</row>
    <row r="21" spans="1:59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</row>
    <row r="22" spans="1:59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</row>
    <row r="23" spans="1:59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</row>
    <row r="24" spans="1:59" x14ac:dyDescent="0.4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</row>
    <row r="25" spans="1:59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</row>
    <row r="26" spans="1:59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</row>
    <row r="27" spans="1:59" x14ac:dyDescent="0.4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</row>
    <row r="28" spans="1:59" x14ac:dyDescent="0.4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</row>
    <row r="29" spans="1:59" x14ac:dyDescent="0.4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</row>
    <row r="30" spans="1:59" x14ac:dyDescent="0.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</row>
    <row r="31" spans="1:59" x14ac:dyDescent="0.4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</row>
    <row r="32" spans="1:59" x14ac:dyDescent="0.4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</row>
    <row r="33" spans="1:59" x14ac:dyDescent="0.4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</row>
    <row r="34" spans="1:59" x14ac:dyDescent="0.4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</row>
    <row r="35" spans="1:59" x14ac:dyDescent="0.4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</row>
    <row r="36" spans="1:59" x14ac:dyDescent="0.4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</row>
    <row r="37" spans="1:59" x14ac:dyDescent="0.4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</row>
    <row r="38" spans="1:59" x14ac:dyDescent="0.4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</row>
    <row r="39" spans="1:59" x14ac:dyDescent="0.4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</row>
    <row r="40" spans="1:59" x14ac:dyDescent="0.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</row>
    <row r="41" spans="1:59" x14ac:dyDescent="0.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</row>
    <row r="42" spans="1:59" x14ac:dyDescent="0.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</row>
    <row r="43" spans="1:59" x14ac:dyDescent="0.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</row>
    <row r="44" spans="1:59" x14ac:dyDescent="0.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</row>
    <row r="45" spans="1:59" x14ac:dyDescent="0.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</row>
    <row r="46" spans="1:59" x14ac:dyDescent="0.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</row>
    <row r="47" spans="1:59" x14ac:dyDescent="0.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</row>
    <row r="48" spans="1:59" x14ac:dyDescent="0.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</row>
    <row r="49" spans="1:59" x14ac:dyDescent="0.4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</row>
    <row r="50" spans="1:59" x14ac:dyDescent="0.4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</row>
    <row r="51" spans="1:59" x14ac:dyDescent="0.4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</row>
    <row r="52" spans="1:59" x14ac:dyDescent="0.4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</row>
    <row r="53" spans="1:59" x14ac:dyDescent="0.4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</row>
    <row r="54" spans="1:59" x14ac:dyDescent="0.4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</row>
    <row r="55" spans="1:59" x14ac:dyDescent="0.4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</row>
    <row r="56" spans="1:59" x14ac:dyDescent="0.4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</row>
    <row r="57" spans="1:59" x14ac:dyDescent="0.4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</row>
    <row r="58" spans="1:59" x14ac:dyDescent="0.4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</row>
    <row r="59" spans="1:59" x14ac:dyDescent="0.4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</row>
    <row r="60" spans="1:59" x14ac:dyDescent="0.4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</row>
    <row r="61" spans="1:59" x14ac:dyDescent="0.4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</row>
    <row r="62" spans="1:59" x14ac:dyDescent="0.4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</row>
    <row r="63" spans="1:59" x14ac:dyDescent="0.4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</row>
    <row r="64" spans="1:59" x14ac:dyDescent="0.4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</row>
    <row r="65" spans="1:59" x14ac:dyDescent="0.4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</row>
    <row r="66" spans="1:59" x14ac:dyDescent="0.4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</row>
    <row r="67" spans="1:59" x14ac:dyDescent="0.4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</row>
    <row r="68" spans="1:59" x14ac:dyDescent="0.4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</row>
    <row r="69" spans="1:59" x14ac:dyDescent="0.4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</row>
    <row r="70" spans="1:59" x14ac:dyDescent="0.4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</row>
    <row r="71" spans="1:59" x14ac:dyDescent="0.4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</row>
    <row r="72" spans="1:59" x14ac:dyDescent="0.4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</row>
    <row r="73" spans="1:59" x14ac:dyDescent="0.4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</row>
    <row r="74" spans="1:59" x14ac:dyDescent="0.4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</row>
    <row r="75" spans="1:59" x14ac:dyDescent="0.4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</row>
    <row r="76" spans="1:59" x14ac:dyDescent="0.4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</row>
    <row r="77" spans="1:59" x14ac:dyDescent="0.4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59" x14ac:dyDescent="0.4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</row>
    <row r="79" spans="1:59" x14ac:dyDescent="0.4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</row>
    <row r="80" spans="1:59" x14ac:dyDescent="0.4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</row>
    <row r="81" spans="1:59" x14ac:dyDescent="0.4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 x14ac:dyDescent="0.4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</row>
    <row r="83" spans="1:59" x14ac:dyDescent="0.4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</row>
    <row r="85" spans="1:59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</row>
    <row r="86" spans="1:59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</row>
    <row r="87" spans="1:59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</row>
    <row r="88" spans="1:59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59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</row>
    <row r="90" spans="1:59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</row>
    <row r="91" spans="1:59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</row>
    <row r="92" spans="1:59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</row>
    <row r="93" spans="1:59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</row>
    <row r="94" spans="1:59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59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</row>
    <row r="96" spans="1:59" x14ac:dyDescent="0.4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</row>
    <row r="97" spans="1:59" x14ac:dyDescent="0.4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</row>
    <row r="98" spans="1:59" x14ac:dyDescent="0.4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</row>
    <row r="99" spans="1:59" x14ac:dyDescent="0.4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</row>
    <row r="100" spans="1:59" x14ac:dyDescent="0.4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</row>
    <row r="101" spans="1:59" x14ac:dyDescent="0.4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</row>
    <row r="102" spans="1:59" x14ac:dyDescent="0.4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</row>
    <row r="103" spans="1:59" x14ac:dyDescent="0.4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</row>
    <row r="104" spans="1:59" x14ac:dyDescent="0.4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</row>
    <row r="105" spans="1:59" x14ac:dyDescent="0.4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</row>
    <row r="106" spans="1:59" x14ac:dyDescent="0.4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</row>
    <row r="107" spans="1:59" x14ac:dyDescent="0.4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</row>
    <row r="108" spans="1:59" x14ac:dyDescent="0.4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</row>
    <row r="109" spans="1:59" x14ac:dyDescent="0.4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</row>
    <row r="110" spans="1:59" x14ac:dyDescent="0.4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</row>
    <row r="111" spans="1:59" x14ac:dyDescent="0.4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</row>
    <row r="112" spans="1:59" x14ac:dyDescent="0.4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</row>
    <row r="113" spans="1:59" x14ac:dyDescent="0.4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</row>
    <row r="114" spans="1:59" x14ac:dyDescent="0.4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</row>
    <row r="115" spans="1:59" x14ac:dyDescent="0.4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</row>
    <row r="116" spans="1:59" x14ac:dyDescent="0.4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</row>
    <row r="117" spans="1:59" x14ac:dyDescent="0.4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</row>
    <row r="118" spans="1:59" x14ac:dyDescent="0.4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</row>
    <row r="119" spans="1:59" x14ac:dyDescent="0.4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</row>
    <row r="120" spans="1:59" x14ac:dyDescent="0.4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</row>
    <row r="121" spans="1:59" x14ac:dyDescent="0.4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</row>
    <row r="122" spans="1:59" x14ac:dyDescent="0.4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</row>
    <row r="123" spans="1:59" x14ac:dyDescent="0.4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</row>
    <row r="124" spans="1:59" x14ac:dyDescent="0.4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</row>
    <row r="125" spans="1:59" x14ac:dyDescent="0.4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</row>
    <row r="126" spans="1:59" x14ac:dyDescent="0.4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</row>
    <row r="127" spans="1:59" x14ac:dyDescent="0.4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</row>
    <row r="128" spans="1:59" x14ac:dyDescent="0.4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</row>
    <row r="129" spans="1:59" x14ac:dyDescent="0.4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</row>
    <row r="130" spans="1:59" x14ac:dyDescent="0.4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</row>
    <row r="131" spans="1:59" x14ac:dyDescent="0.4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</row>
    <row r="132" spans="1:59" x14ac:dyDescent="0.4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</row>
    <row r="133" spans="1:59" x14ac:dyDescent="0.4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</row>
    <row r="134" spans="1:59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</row>
    <row r="135" spans="1:59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</row>
    <row r="136" spans="1:59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</row>
    <row r="137" spans="1:59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</row>
    <row r="138" spans="1:59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</row>
    <row r="139" spans="1:59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</row>
    <row r="140" spans="1:59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</row>
    <row r="141" spans="1:59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</row>
    <row r="142" spans="1:59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</row>
    <row r="143" spans="1:59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</row>
    <row r="144" spans="1:59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</row>
    <row r="145" spans="1:59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</row>
    <row r="146" spans="1:59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</row>
    <row r="147" spans="1:59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</row>
    <row r="148" spans="1:59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</row>
    <row r="149" spans="1:59" x14ac:dyDescent="0.4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</row>
    <row r="150" spans="1:59" x14ac:dyDescent="0.4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</row>
    <row r="151" spans="1:59" x14ac:dyDescent="0.4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</row>
    <row r="152" spans="1:59" x14ac:dyDescent="0.4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</row>
    <row r="153" spans="1:59" x14ac:dyDescent="0.4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</row>
    <row r="154" spans="1:59" x14ac:dyDescent="0.4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</row>
    <row r="155" spans="1:59" x14ac:dyDescent="0.4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</row>
    <row r="156" spans="1:59" x14ac:dyDescent="0.4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</row>
    <row r="157" spans="1:59" x14ac:dyDescent="0.4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</row>
    <row r="158" spans="1:59" x14ac:dyDescent="0.4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</row>
    <row r="159" spans="1:59" x14ac:dyDescent="0.4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</row>
    <row r="160" spans="1:59" x14ac:dyDescent="0.4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</row>
    <row r="161" spans="1:59" x14ac:dyDescent="0.4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</row>
    <row r="162" spans="1:59" x14ac:dyDescent="0.4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</row>
    <row r="163" spans="1:59" x14ac:dyDescent="0.4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</row>
    <row r="164" spans="1:59" x14ac:dyDescent="0.4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</row>
    <row r="165" spans="1:59" x14ac:dyDescent="0.4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</row>
    <row r="166" spans="1:59" x14ac:dyDescent="0.4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</row>
    <row r="167" spans="1:59" x14ac:dyDescent="0.4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</row>
    <row r="168" spans="1:59" x14ac:dyDescent="0.4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</row>
    <row r="169" spans="1:59" x14ac:dyDescent="0.4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</row>
    <row r="170" spans="1:59" x14ac:dyDescent="0.4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</row>
    <row r="171" spans="1:59" x14ac:dyDescent="0.4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</row>
    <row r="172" spans="1:59" x14ac:dyDescent="0.4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</row>
    <row r="173" spans="1:59" x14ac:dyDescent="0.4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</row>
    <row r="174" spans="1:59" x14ac:dyDescent="0.4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</row>
    <row r="175" spans="1:59" x14ac:dyDescent="0.4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</row>
    <row r="176" spans="1:59" x14ac:dyDescent="0.4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</row>
    <row r="177" spans="1:59" x14ac:dyDescent="0.4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</row>
    <row r="178" spans="1:59" x14ac:dyDescent="0.4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</row>
    <row r="179" spans="1:59" x14ac:dyDescent="0.4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</row>
    <row r="180" spans="1:59" x14ac:dyDescent="0.4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</row>
    <row r="181" spans="1:59" x14ac:dyDescent="0.4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</row>
    <row r="182" spans="1:59" x14ac:dyDescent="0.4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</row>
    <row r="183" spans="1:59" x14ac:dyDescent="0.4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</row>
    <row r="184" spans="1:59" x14ac:dyDescent="0.4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</row>
    <row r="185" spans="1:59" x14ac:dyDescent="0.4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</row>
    <row r="186" spans="1:59" x14ac:dyDescent="0.4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</row>
    <row r="187" spans="1:59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</row>
    <row r="188" spans="1:59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</row>
    <row r="189" spans="1:59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</row>
    <row r="190" spans="1:59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</row>
    <row r="191" spans="1:59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</row>
    <row r="192" spans="1:59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</row>
    <row r="193" spans="1:59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</row>
    <row r="194" spans="1:59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</row>
    <row r="195" spans="1:59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</row>
    <row r="196" spans="1:59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</row>
    <row r="197" spans="1:59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</row>
    <row r="198" spans="1:59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</row>
    <row r="199" spans="1:59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</row>
    <row r="200" spans="1:59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</row>
    <row r="201" spans="1:59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</row>
    <row r="202" spans="1:59" x14ac:dyDescent="0.4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</row>
    <row r="203" spans="1:59" x14ac:dyDescent="0.4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</row>
    <row r="204" spans="1:59" x14ac:dyDescent="0.4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</row>
    <row r="205" spans="1:59" x14ac:dyDescent="0.4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</row>
    <row r="206" spans="1:59" x14ac:dyDescent="0.4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</row>
    <row r="207" spans="1:59" x14ac:dyDescent="0.4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</row>
    <row r="208" spans="1:59" x14ac:dyDescent="0.4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</row>
    <row r="209" spans="1:59" x14ac:dyDescent="0.4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</row>
    <row r="210" spans="1:59" x14ac:dyDescent="0.4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</row>
    <row r="211" spans="1:59" x14ac:dyDescent="0.4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</row>
    <row r="212" spans="1:59" x14ac:dyDescent="0.4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</row>
    <row r="213" spans="1:59" x14ac:dyDescent="0.4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</row>
    <row r="214" spans="1:59" x14ac:dyDescent="0.4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</row>
    <row r="215" spans="1:59" x14ac:dyDescent="0.4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</row>
    <row r="216" spans="1:59" x14ac:dyDescent="0.4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</row>
    <row r="217" spans="1:59" x14ac:dyDescent="0.4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</row>
    <row r="218" spans="1:59" x14ac:dyDescent="0.4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</row>
    <row r="219" spans="1:59" x14ac:dyDescent="0.4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</row>
    <row r="220" spans="1:59" x14ac:dyDescent="0.4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</row>
    <row r="221" spans="1:59" x14ac:dyDescent="0.4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</row>
    <row r="222" spans="1:59" x14ac:dyDescent="0.4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</row>
    <row r="223" spans="1:59" x14ac:dyDescent="0.4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</row>
    <row r="224" spans="1:59" x14ac:dyDescent="0.4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</row>
    <row r="225" spans="1:59" x14ac:dyDescent="0.4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</row>
    <row r="226" spans="1:59" x14ac:dyDescent="0.4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</row>
    <row r="227" spans="1:59" x14ac:dyDescent="0.4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</row>
    <row r="228" spans="1:59" x14ac:dyDescent="0.4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</row>
    <row r="229" spans="1:59" x14ac:dyDescent="0.4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</row>
    <row r="230" spans="1:59" x14ac:dyDescent="0.4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</row>
    <row r="231" spans="1:59" x14ac:dyDescent="0.4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</row>
    <row r="232" spans="1:59" x14ac:dyDescent="0.4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</row>
    <row r="233" spans="1:59" x14ac:dyDescent="0.4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</row>
    <row r="234" spans="1:59" x14ac:dyDescent="0.4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</row>
    <row r="235" spans="1:59" x14ac:dyDescent="0.4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</row>
    <row r="236" spans="1:59" x14ac:dyDescent="0.4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</row>
    <row r="237" spans="1:59" x14ac:dyDescent="0.4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</row>
    <row r="238" spans="1:59" x14ac:dyDescent="0.4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</row>
    <row r="239" spans="1:59" x14ac:dyDescent="0.4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</row>
    <row r="240" spans="1:59" x14ac:dyDescent="0.4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</row>
    <row r="241" spans="1:59" x14ac:dyDescent="0.4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</row>
    <row r="242" spans="1:59" x14ac:dyDescent="0.4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</row>
    <row r="243" spans="1:59" x14ac:dyDescent="0.4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</row>
    <row r="244" spans="1:59" x14ac:dyDescent="0.4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</row>
    <row r="245" spans="1:59" x14ac:dyDescent="0.4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</row>
    <row r="246" spans="1:59" x14ac:dyDescent="0.4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</row>
    <row r="247" spans="1:59" x14ac:dyDescent="0.4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</row>
    <row r="248" spans="1:59" x14ac:dyDescent="0.4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</row>
    <row r="249" spans="1:59" x14ac:dyDescent="0.4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</row>
    <row r="250" spans="1:59" x14ac:dyDescent="0.4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</row>
    <row r="251" spans="1:59" x14ac:dyDescent="0.4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</row>
    <row r="252" spans="1:59" x14ac:dyDescent="0.4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</row>
    <row r="253" spans="1:59" x14ac:dyDescent="0.4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</row>
    <row r="254" spans="1:59" x14ac:dyDescent="0.4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</row>
    <row r="255" spans="1:59" x14ac:dyDescent="0.4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</row>
    <row r="256" spans="1:59" x14ac:dyDescent="0.4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</row>
    <row r="257" spans="1:59" x14ac:dyDescent="0.4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</row>
    <row r="258" spans="1:59" x14ac:dyDescent="0.4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</row>
    <row r="259" spans="1:59" x14ac:dyDescent="0.4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</row>
    <row r="260" spans="1:59" x14ac:dyDescent="0.4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</row>
    <row r="261" spans="1:59" x14ac:dyDescent="0.4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</row>
    <row r="262" spans="1:59" x14ac:dyDescent="0.4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</row>
    <row r="263" spans="1:59" x14ac:dyDescent="0.4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</row>
    <row r="264" spans="1:59" x14ac:dyDescent="0.4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</row>
    <row r="265" spans="1:59" x14ac:dyDescent="0.4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</row>
    <row r="266" spans="1:59" x14ac:dyDescent="0.4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</row>
    <row r="267" spans="1:59" x14ac:dyDescent="0.4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</row>
    <row r="268" spans="1:59" x14ac:dyDescent="0.4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</row>
    <row r="269" spans="1:59" x14ac:dyDescent="0.4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</row>
    <row r="270" spans="1:59" x14ac:dyDescent="0.4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</row>
    <row r="271" spans="1:59" x14ac:dyDescent="0.4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</row>
    <row r="272" spans="1:59" x14ac:dyDescent="0.4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</row>
    <row r="273" spans="1:59" x14ac:dyDescent="0.4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</row>
    <row r="274" spans="1:59" x14ac:dyDescent="0.4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</row>
    <row r="275" spans="1:59" x14ac:dyDescent="0.4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</row>
    <row r="276" spans="1:59" x14ac:dyDescent="0.4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</row>
    <row r="277" spans="1:59" x14ac:dyDescent="0.4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</row>
    <row r="278" spans="1:59" x14ac:dyDescent="0.4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</row>
    <row r="279" spans="1:59" x14ac:dyDescent="0.4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</row>
    <row r="280" spans="1:59" x14ac:dyDescent="0.4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</row>
    <row r="281" spans="1:59" x14ac:dyDescent="0.4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</row>
    <row r="282" spans="1:59" x14ac:dyDescent="0.4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</row>
    <row r="283" spans="1:59" x14ac:dyDescent="0.4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</row>
    <row r="284" spans="1:59" x14ac:dyDescent="0.4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</row>
    <row r="285" spans="1:59" x14ac:dyDescent="0.4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</row>
    <row r="286" spans="1:59" x14ac:dyDescent="0.4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</row>
    <row r="287" spans="1:59" x14ac:dyDescent="0.4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</row>
    <row r="288" spans="1:59" x14ac:dyDescent="0.4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</row>
    <row r="289" spans="1:59" x14ac:dyDescent="0.4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</row>
    <row r="290" spans="1:59" x14ac:dyDescent="0.4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</row>
    <row r="291" spans="1:59" x14ac:dyDescent="0.4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</row>
    <row r="292" spans="1:59" x14ac:dyDescent="0.4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</row>
    <row r="293" spans="1:59" x14ac:dyDescent="0.4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</row>
    <row r="294" spans="1:59" x14ac:dyDescent="0.4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</row>
    <row r="295" spans="1:59" x14ac:dyDescent="0.4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</row>
    <row r="296" spans="1:59" x14ac:dyDescent="0.4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</row>
    <row r="297" spans="1:59" x14ac:dyDescent="0.4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</row>
    <row r="298" spans="1:59" x14ac:dyDescent="0.4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</row>
    <row r="299" spans="1:59" x14ac:dyDescent="0.4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</row>
    <row r="300" spans="1:59" x14ac:dyDescent="0.4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</row>
    <row r="301" spans="1:59" x14ac:dyDescent="0.4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</row>
    <row r="302" spans="1:59" x14ac:dyDescent="0.4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</row>
    <row r="303" spans="1:59" x14ac:dyDescent="0.4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</row>
    <row r="304" spans="1:59" x14ac:dyDescent="0.4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</row>
    <row r="305" spans="1:59" x14ac:dyDescent="0.4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</row>
    <row r="306" spans="1:59" x14ac:dyDescent="0.4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</row>
    <row r="307" spans="1:59" x14ac:dyDescent="0.4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</row>
    <row r="308" spans="1:59" x14ac:dyDescent="0.4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</row>
    <row r="309" spans="1:59" x14ac:dyDescent="0.4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</row>
    <row r="310" spans="1:59" x14ac:dyDescent="0.4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</row>
    <row r="311" spans="1:59" x14ac:dyDescent="0.4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</row>
    <row r="312" spans="1:59" x14ac:dyDescent="0.4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</row>
    <row r="313" spans="1:59" x14ac:dyDescent="0.4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</row>
    <row r="314" spans="1:59" x14ac:dyDescent="0.4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</row>
    <row r="315" spans="1:59" x14ac:dyDescent="0.4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</row>
    <row r="316" spans="1:59" x14ac:dyDescent="0.4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</row>
    <row r="317" spans="1:59" x14ac:dyDescent="0.4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</row>
    <row r="318" spans="1:59" x14ac:dyDescent="0.4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</row>
    <row r="319" spans="1:59" x14ac:dyDescent="0.4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</row>
    <row r="320" spans="1:59" x14ac:dyDescent="0.4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</row>
    <row r="321" spans="1:59" x14ac:dyDescent="0.4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</row>
    <row r="322" spans="1:59" x14ac:dyDescent="0.4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</row>
    <row r="323" spans="1:59" x14ac:dyDescent="0.4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</row>
    <row r="324" spans="1:59" x14ac:dyDescent="0.4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</row>
    <row r="325" spans="1:59" x14ac:dyDescent="0.4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</row>
    <row r="326" spans="1:59" x14ac:dyDescent="0.4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</row>
    <row r="327" spans="1:59" x14ac:dyDescent="0.4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</row>
    <row r="328" spans="1:59" x14ac:dyDescent="0.4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</row>
    <row r="329" spans="1:59" x14ac:dyDescent="0.4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</row>
    <row r="330" spans="1:59" x14ac:dyDescent="0.4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</row>
    <row r="331" spans="1:59" x14ac:dyDescent="0.4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</row>
    <row r="332" spans="1:59" x14ac:dyDescent="0.4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</row>
    <row r="333" spans="1:59" x14ac:dyDescent="0.4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</row>
    <row r="334" spans="1:59" x14ac:dyDescent="0.4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</row>
    <row r="335" spans="1:59" x14ac:dyDescent="0.4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</row>
    <row r="336" spans="1:59" x14ac:dyDescent="0.4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</row>
    <row r="337" spans="1:59" x14ac:dyDescent="0.4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</row>
    <row r="338" spans="1:59" x14ac:dyDescent="0.4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</row>
    <row r="339" spans="1:59" x14ac:dyDescent="0.4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</row>
    <row r="340" spans="1:59" x14ac:dyDescent="0.4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</row>
    <row r="341" spans="1:59" x14ac:dyDescent="0.4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</row>
    <row r="342" spans="1:59" x14ac:dyDescent="0.4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</row>
    <row r="343" spans="1:59" x14ac:dyDescent="0.4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</row>
    <row r="344" spans="1:59" x14ac:dyDescent="0.4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</row>
    <row r="345" spans="1:59" x14ac:dyDescent="0.4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</row>
    <row r="346" spans="1:59" x14ac:dyDescent="0.4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</row>
    <row r="347" spans="1:59" x14ac:dyDescent="0.4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</row>
    <row r="348" spans="1:59" x14ac:dyDescent="0.4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</row>
    <row r="349" spans="1:59" x14ac:dyDescent="0.4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</row>
    <row r="350" spans="1:59" x14ac:dyDescent="0.4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</row>
    <row r="351" spans="1:59" x14ac:dyDescent="0.4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</row>
    <row r="352" spans="1:59" x14ac:dyDescent="0.4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</row>
    <row r="353" spans="1:59" x14ac:dyDescent="0.4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</row>
    <row r="354" spans="1:59" x14ac:dyDescent="0.4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</row>
    <row r="355" spans="1:59" x14ac:dyDescent="0.4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</row>
    <row r="356" spans="1:59" x14ac:dyDescent="0.4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</row>
    <row r="357" spans="1:59" x14ac:dyDescent="0.4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</row>
    <row r="358" spans="1:59" x14ac:dyDescent="0.4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</row>
    <row r="359" spans="1:59" x14ac:dyDescent="0.4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</row>
    <row r="360" spans="1:59" x14ac:dyDescent="0.4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</row>
    <row r="361" spans="1:59" x14ac:dyDescent="0.4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</row>
    <row r="362" spans="1:59" x14ac:dyDescent="0.4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</row>
    <row r="363" spans="1:59" x14ac:dyDescent="0.4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</row>
    <row r="364" spans="1:59" x14ac:dyDescent="0.4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</row>
    <row r="365" spans="1:59" x14ac:dyDescent="0.4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</row>
    <row r="366" spans="1:59" x14ac:dyDescent="0.4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</row>
    <row r="367" spans="1:59" x14ac:dyDescent="0.4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</row>
    <row r="368" spans="1:59" x14ac:dyDescent="0.4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</row>
    <row r="369" spans="1:59" x14ac:dyDescent="0.4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</row>
    <row r="370" spans="1:59" x14ac:dyDescent="0.4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</row>
    <row r="371" spans="1:59" x14ac:dyDescent="0.4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</row>
    <row r="372" spans="1:59" x14ac:dyDescent="0.4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</row>
    <row r="373" spans="1:59" x14ac:dyDescent="0.4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</row>
    <row r="374" spans="1:59" x14ac:dyDescent="0.4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</row>
    <row r="375" spans="1:59" x14ac:dyDescent="0.4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</row>
    <row r="376" spans="1:59" x14ac:dyDescent="0.4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</row>
    <row r="377" spans="1:59" x14ac:dyDescent="0.4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</row>
    <row r="378" spans="1:59" x14ac:dyDescent="0.4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</row>
    <row r="379" spans="1:59" x14ac:dyDescent="0.4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</row>
    <row r="380" spans="1:59" x14ac:dyDescent="0.4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</row>
    <row r="381" spans="1:59" x14ac:dyDescent="0.4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</row>
    <row r="382" spans="1:59" x14ac:dyDescent="0.4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</row>
    <row r="383" spans="1:59" x14ac:dyDescent="0.4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</row>
    <row r="384" spans="1:59" x14ac:dyDescent="0.4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</row>
    <row r="385" spans="1:59" x14ac:dyDescent="0.4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</row>
    <row r="386" spans="1:59" x14ac:dyDescent="0.4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</row>
    <row r="387" spans="1:59" x14ac:dyDescent="0.4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</row>
    <row r="388" spans="1:59" x14ac:dyDescent="0.4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</row>
    <row r="389" spans="1:59" x14ac:dyDescent="0.4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</row>
    <row r="390" spans="1:59" x14ac:dyDescent="0.4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</row>
    <row r="391" spans="1:59" x14ac:dyDescent="0.4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</row>
    <row r="392" spans="1:59" x14ac:dyDescent="0.4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</row>
    <row r="393" spans="1:59" x14ac:dyDescent="0.4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</row>
    <row r="394" spans="1:59" x14ac:dyDescent="0.4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</row>
    <row r="395" spans="1:59" x14ac:dyDescent="0.4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</row>
    <row r="396" spans="1:59" x14ac:dyDescent="0.4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</row>
    <row r="397" spans="1:59" x14ac:dyDescent="0.4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</row>
    <row r="398" spans="1:59" x14ac:dyDescent="0.4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</row>
    <row r="399" spans="1:59" x14ac:dyDescent="0.4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</row>
    <row r="400" spans="1:59" x14ac:dyDescent="0.4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</row>
    <row r="401" spans="1:59" x14ac:dyDescent="0.4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</row>
    <row r="402" spans="1:59" x14ac:dyDescent="0.4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</row>
    <row r="403" spans="1:59" x14ac:dyDescent="0.4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</row>
    <row r="404" spans="1:59" x14ac:dyDescent="0.4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</row>
    <row r="405" spans="1:59" x14ac:dyDescent="0.4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</row>
    <row r="406" spans="1:59" x14ac:dyDescent="0.4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</row>
    <row r="407" spans="1:59" x14ac:dyDescent="0.4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</row>
    <row r="408" spans="1:59" x14ac:dyDescent="0.4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</row>
    <row r="409" spans="1:59" x14ac:dyDescent="0.4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</row>
    <row r="410" spans="1:59" x14ac:dyDescent="0.4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</row>
    <row r="411" spans="1:59" x14ac:dyDescent="0.4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</row>
    <row r="412" spans="1:59" x14ac:dyDescent="0.4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</row>
    <row r="413" spans="1:59" x14ac:dyDescent="0.4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</row>
    <row r="414" spans="1:59" x14ac:dyDescent="0.4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</row>
    <row r="415" spans="1:59" x14ac:dyDescent="0.4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</row>
    <row r="416" spans="1:59" x14ac:dyDescent="0.4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</row>
    <row r="417" spans="1:59" x14ac:dyDescent="0.4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</row>
    <row r="418" spans="1:59" x14ac:dyDescent="0.4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</row>
    <row r="419" spans="1:59" x14ac:dyDescent="0.4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</row>
    <row r="420" spans="1:59" x14ac:dyDescent="0.4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</row>
    <row r="421" spans="1:59" x14ac:dyDescent="0.4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</row>
    <row r="422" spans="1:59" x14ac:dyDescent="0.4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</row>
    <row r="423" spans="1:59" x14ac:dyDescent="0.4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</row>
    <row r="424" spans="1:59" x14ac:dyDescent="0.4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</row>
    <row r="425" spans="1:59" x14ac:dyDescent="0.4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</row>
    <row r="426" spans="1:59" x14ac:dyDescent="0.4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</row>
    <row r="427" spans="1:59" x14ac:dyDescent="0.4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</row>
    <row r="428" spans="1:59" x14ac:dyDescent="0.4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</row>
    <row r="429" spans="1:59" x14ac:dyDescent="0.4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</row>
    <row r="430" spans="1:59" x14ac:dyDescent="0.4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</row>
    <row r="431" spans="1:59" x14ac:dyDescent="0.4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</row>
    <row r="432" spans="1:59" x14ac:dyDescent="0.4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</row>
    <row r="433" spans="1:59" x14ac:dyDescent="0.4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</row>
    <row r="434" spans="1:59" x14ac:dyDescent="0.4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</row>
    <row r="435" spans="1:59" x14ac:dyDescent="0.4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</row>
    <row r="436" spans="1:59" x14ac:dyDescent="0.4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</row>
    <row r="437" spans="1:59" x14ac:dyDescent="0.4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</row>
    <row r="438" spans="1:59" x14ac:dyDescent="0.4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</row>
    <row r="439" spans="1:59" x14ac:dyDescent="0.4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</row>
    <row r="440" spans="1:59" x14ac:dyDescent="0.4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</row>
    <row r="441" spans="1:59" x14ac:dyDescent="0.4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</row>
    <row r="442" spans="1:59" x14ac:dyDescent="0.4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</row>
    <row r="443" spans="1:59" x14ac:dyDescent="0.4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</row>
    <row r="444" spans="1:59" x14ac:dyDescent="0.4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</row>
    <row r="445" spans="1:59" x14ac:dyDescent="0.4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</row>
    <row r="446" spans="1:59" x14ac:dyDescent="0.4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</row>
    <row r="447" spans="1:59" x14ac:dyDescent="0.4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</row>
    <row r="448" spans="1:59" x14ac:dyDescent="0.4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</row>
    <row r="449" spans="1:59" x14ac:dyDescent="0.4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</row>
    <row r="450" spans="1:59" x14ac:dyDescent="0.4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</row>
    <row r="451" spans="1:59" x14ac:dyDescent="0.4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</row>
    <row r="452" spans="1:59" x14ac:dyDescent="0.4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</row>
    <row r="453" spans="1:59" x14ac:dyDescent="0.4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</row>
    <row r="454" spans="1:59" x14ac:dyDescent="0.4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5"/>
  <sheetViews>
    <sheetView workbookViewId="0">
      <selection activeCell="D13" sqref="D13"/>
    </sheetView>
  </sheetViews>
  <sheetFormatPr defaultColWidth="8.85546875" defaultRowHeight="13.15" x14ac:dyDescent="0.4"/>
  <cols>
    <col min="2" max="2" width="12.85546875" customWidth="1"/>
    <col min="4" max="9" width="8.85546875" customWidth="1"/>
  </cols>
  <sheetData>
    <row r="1" spans="1:73" ht="13.5" thickBot="1" x14ac:dyDescent="0.45">
      <c r="A1" s="5"/>
      <c r="B1" s="10" t="s">
        <v>61</v>
      </c>
      <c r="C1" s="5"/>
      <c r="D1" s="5"/>
      <c r="E1" s="5"/>
      <c r="F1" s="5"/>
      <c r="G1" s="5"/>
      <c r="H1" s="5"/>
      <c r="I1" s="5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73" ht="13.5" thickTop="1" x14ac:dyDescent="0.4">
      <c r="A2" s="5"/>
      <c r="B2" s="36"/>
      <c r="C2" s="37"/>
      <c r="D2" s="47" t="s">
        <v>60</v>
      </c>
      <c r="E2" s="36"/>
      <c r="F2" s="36"/>
      <c r="G2" s="36"/>
      <c r="H2" s="36"/>
      <c r="I2" s="36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5"/>
      <c r="BC2" s="5"/>
    </row>
    <row r="3" spans="1:73" x14ac:dyDescent="0.4">
      <c r="A3" s="5"/>
      <c r="B3" s="60"/>
      <c r="C3" s="61" t="s">
        <v>47</v>
      </c>
      <c r="D3" s="62" t="s">
        <v>50</v>
      </c>
      <c r="E3" s="60" t="s">
        <v>57</v>
      </c>
      <c r="F3" s="60" t="s">
        <v>58</v>
      </c>
      <c r="G3" s="60" t="s">
        <v>53</v>
      </c>
      <c r="H3" s="60" t="s">
        <v>54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3.5" thickBot="1" x14ac:dyDescent="0.45">
      <c r="A4" s="5"/>
      <c r="B4" s="38" t="s">
        <v>7</v>
      </c>
      <c r="C4" s="39" t="s">
        <v>49</v>
      </c>
      <c r="D4" s="48" t="s">
        <v>55</v>
      </c>
      <c r="E4" s="40" t="s">
        <v>56</v>
      </c>
      <c r="F4" s="40" t="s">
        <v>56</v>
      </c>
      <c r="G4" s="38" t="s">
        <v>59</v>
      </c>
      <c r="H4" s="38" t="s">
        <v>55</v>
      </c>
      <c r="I4" s="38"/>
      <c r="J4" s="63"/>
      <c r="K4" s="63"/>
      <c r="L4" s="63"/>
      <c r="M4" s="63"/>
      <c r="N4" s="60"/>
      <c r="O4" s="60"/>
      <c r="P4" s="60"/>
      <c r="Q4" s="60"/>
      <c r="R4" s="60"/>
      <c r="S4" s="60"/>
      <c r="T4" s="62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3.5" thickTop="1" x14ac:dyDescent="0.4">
      <c r="A5" s="5"/>
      <c r="B5" s="10" t="s">
        <v>1</v>
      </c>
      <c r="C5" s="41">
        <v>2001</v>
      </c>
      <c r="D5" s="49" t="s">
        <v>51</v>
      </c>
      <c r="E5" s="49" t="s">
        <v>51</v>
      </c>
      <c r="F5" s="49" t="s">
        <v>51</v>
      </c>
      <c r="G5" s="49" t="s">
        <v>51</v>
      </c>
      <c r="H5" s="49" t="s">
        <v>51</v>
      </c>
      <c r="I5" s="5"/>
      <c r="J5" s="60"/>
      <c r="K5" s="60"/>
      <c r="L5" s="60"/>
      <c r="M5" s="60"/>
      <c r="N5" s="60"/>
      <c r="O5" s="60"/>
      <c r="P5" s="60"/>
      <c r="Q5" s="60"/>
      <c r="R5" s="64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x14ac:dyDescent="0.4">
      <c r="A6" s="5"/>
      <c r="B6" s="10" t="s">
        <v>35</v>
      </c>
      <c r="C6" s="5">
        <v>1980</v>
      </c>
      <c r="D6" s="49" t="s">
        <v>51</v>
      </c>
      <c r="E6" s="49" t="s">
        <v>51</v>
      </c>
      <c r="F6" s="59" t="s">
        <v>52</v>
      </c>
      <c r="G6" s="49" t="s">
        <v>51</v>
      </c>
      <c r="H6" s="49" t="s">
        <v>51</v>
      </c>
      <c r="I6" s="5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x14ac:dyDescent="0.4">
      <c r="A7" s="5"/>
      <c r="B7" s="10" t="s">
        <v>4</v>
      </c>
      <c r="C7" s="41">
        <v>1998</v>
      </c>
      <c r="D7" s="49" t="s">
        <v>51</v>
      </c>
      <c r="E7" s="59" t="s">
        <v>52</v>
      </c>
      <c r="F7" s="59" t="s">
        <v>52</v>
      </c>
      <c r="G7" s="59" t="s">
        <v>52</v>
      </c>
      <c r="H7" s="59" t="s">
        <v>51</v>
      </c>
      <c r="I7" s="5"/>
      <c r="J7" s="60"/>
      <c r="K7" s="60"/>
      <c r="L7" s="60"/>
      <c r="M7" s="60"/>
      <c r="N7" s="60"/>
      <c r="O7" s="60"/>
      <c r="P7" s="60"/>
      <c r="Q7" s="60"/>
      <c r="R7" s="64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x14ac:dyDescent="0.4">
      <c r="A8" s="5"/>
      <c r="B8" s="5" t="s">
        <v>8</v>
      </c>
      <c r="C8" s="41">
        <v>1991</v>
      </c>
      <c r="D8" s="49" t="s">
        <v>51</v>
      </c>
      <c r="E8" s="59" t="s">
        <v>52</v>
      </c>
      <c r="F8" s="59" t="s">
        <v>52</v>
      </c>
      <c r="G8" s="59" t="s">
        <v>52</v>
      </c>
      <c r="H8" s="59" t="s">
        <v>51</v>
      </c>
      <c r="I8" s="5"/>
      <c r="J8" s="60"/>
      <c r="K8" s="60"/>
      <c r="L8" s="60"/>
      <c r="M8" s="60"/>
      <c r="N8" s="60"/>
      <c r="O8" s="60"/>
      <c r="P8" s="65"/>
      <c r="Q8" s="60"/>
      <c r="R8" s="64"/>
      <c r="S8" s="60"/>
      <c r="T8" s="64"/>
      <c r="U8" s="60"/>
      <c r="V8" s="62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x14ac:dyDescent="0.4">
      <c r="A9" s="5"/>
      <c r="B9" s="10" t="s">
        <v>12</v>
      </c>
      <c r="C9" s="5">
        <v>1997</v>
      </c>
      <c r="D9" s="49" t="s">
        <v>52</v>
      </c>
      <c r="E9" s="59" t="s">
        <v>52</v>
      </c>
      <c r="F9" s="59" t="s">
        <v>52</v>
      </c>
      <c r="G9" s="59" t="s">
        <v>52</v>
      </c>
      <c r="H9" s="59" t="s">
        <v>51</v>
      </c>
      <c r="I9" s="5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x14ac:dyDescent="0.4">
      <c r="A10" s="5"/>
      <c r="B10" s="10" t="s">
        <v>2</v>
      </c>
      <c r="C10" s="41">
        <v>1997</v>
      </c>
      <c r="D10" s="49" t="s">
        <v>51</v>
      </c>
      <c r="E10" s="49" t="s">
        <v>51</v>
      </c>
      <c r="F10" s="49" t="s">
        <v>51</v>
      </c>
      <c r="G10" s="49" t="s">
        <v>51</v>
      </c>
      <c r="H10" s="49" t="s">
        <v>51</v>
      </c>
      <c r="I10" s="5"/>
      <c r="J10" s="60"/>
      <c r="K10" s="60"/>
      <c r="L10" s="60"/>
      <c r="M10" s="60"/>
      <c r="N10" s="60"/>
      <c r="O10" s="60"/>
      <c r="P10" s="60"/>
      <c r="Q10" s="60"/>
      <c r="R10" s="64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x14ac:dyDescent="0.4">
      <c r="A11" s="5"/>
      <c r="B11" s="5" t="s">
        <v>0</v>
      </c>
      <c r="C11" s="41">
        <v>1992</v>
      </c>
      <c r="D11" s="49" t="s">
        <v>52</v>
      </c>
      <c r="E11" s="49" t="s">
        <v>52</v>
      </c>
      <c r="F11" s="49" t="s">
        <v>52</v>
      </c>
      <c r="G11" s="49" t="s">
        <v>52</v>
      </c>
      <c r="H11" s="49" t="s">
        <v>51</v>
      </c>
      <c r="I11" s="5"/>
      <c r="J11" s="60"/>
      <c r="K11" s="60"/>
      <c r="L11" s="60"/>
      <c r="M11" s="60"/>
      <c r="N11" s="60"/>
      <c r="O11" s="60"/>
      <c r="P11" s="65"/>
      <c r="Q11" s="60"/>
      <c r="R11" s="64"/>
      <c r="S11" s="60"/>
      <c r="T11" s="64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x14ac:dyDescent="0.4">
      <c r="A12" s="5"/>
      <c r="B12" s="10" t="s">
        <v>13</v>
      </c>
      <c r="C12" s="41">
        <v>1997</v>
      </c>
      <c r="D12" s="49" t="s">
        <v>51</v>
      </c>
      <c r="E12" s="49" t="s">
        <v>52</v>
      </c>
      <c r="F12" s="49" t="s">
        <v>52</v>
      </c>
      <c r="G12" s="49" t="s">
        <v>52</v>
      </c>
      <c r="H12" s="49" t="s">
        <v>51</v>
      </c>
      <c r="I12" s="5"/>
      <c r="J12" s="60"/>
      <c r="K12" s="60"/>
      <c r="L12" s="60"/>
      <c r="M12" s="60"/>
      <c r="N12" s="60"/>
      <c r="O12" s="60"/>
      <c r="P12" s="60"/>
      <c r="Q12" s="60"/>
      <c r="R12" s="64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x14ac:dyDescent="0.4">
      <c r="A13" s="5"/>
      <c r="B13" s="10" t="s">
        <v>34</v>
      </c>
      <c r="C13" s="41">
        <v>1994</v>
      </c>
      <c r="D13" s="49" t="s">
        <v>51</v>
      </c>
      <c r="E13" s="49" t="s">
        <v>52</v>
      </c>
      <c r="F13" s="49" t="s">
        <v>52</v>
      </c>
      <c r="G13" s="49" t="s">
        <v>51</v>
      </c>
      <c r="H13" s="49" t="s">
        <v>51</v>
      </c>
      <c r="I13" s="5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x14ac:dyDescent="0.4">
      <c r="A14" s="5"/>
      <c r="B14" s="10" t="s">
        <v>9</v>
      </c>
      <c r="C14" s="41">
        <v>1899</v>
      </c>
      <c r="D14" s="59" t="s">
        <v>52</v>
      </c>
      <c r="E14" s="59" t="s">
        <v>52</v>
      </c>
      <c r="F14" s="59" t="s">
        <v>52</v>
      </c>
      <c r="G14" s="59" t="s">
        <v>52</v>
      </c>
      <c r="H14" s="59" t="s">
        <v>52</v>
      </c>
      <c r="I14" s="5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x14ac:dyDescent="0.4">
      <c r="A15" s="5"/>
      <c r="B15" s="5" t="s">
        <v>9</v>
      </c>
      <c r="C15" s="41">
        <v>1987</v>
      </c>
      <c r="D15" s="49" t="s">
        <v>51</v>
      </c>
      <c r="E15" s="59" t="s">
        <v>52</v>
      </c>
      <c r="F15" s="59" t="s">
        <v>52</v>
      </c>
      <c r="G15" s="59" t="s">
        <v>52</v>
      </c>
      <c r="H15" s="59" t="s">
        <v>51</v>
      </c>
      <c r="I15" s="5"/>
      <c r="J15" s="66"/>
      <c r="K15" s="60"/>
      <c r="L15" s="60"/>
      <c r="M15" s="60"/>
      <c r="N15" s="60"/>
      <c r="O15" s="60"/>
      <c r="P15" s="65"/>
      <c r="Q15" s="60"/>
      <c r="R15" s="64"/>
      <c r="S15" s="60"/>
      <c r="T15" s="64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x14ac:dyDescent="0.4">
      <c r="A16" s="5"/>
      <c r="B16" s="58" t="s">
        <v>14</v>
      </c>
      <c r="C16" s="41">
        <v>1997</v>
      </c>
      <c r="D16" s="49" t="s">
        <v>51</v>
      </c>
      <c r="E16" s="59" t="s">
        <v>52</v>
      </c>
      <c r="F16" s="59" t="s">
        <v>52</v>
      </c>
      <c r="G16" s="59" t="s">
        <v>52</v>
      </c>
      <c r="H16" s="59" t="s">
        <v>51</v>
      </c>
      <c r="I16" s="5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x14ac:dyDescent="0.4">
      <c r="A17" s="5"/>
      <c r="B17" s="58" t="s">
        <v>15</v>
      </c>
      <c r="C17" s="41">
        <v>1997</v>
      </c>
      <c r="D17" s="49" t="s">
        <v>51</v>
      </c>
      <c r="E17" s="49" t="s">
        <v>52</v>
      </c>
      <c r="F17" s="49" t="s">
        <v>52</v>
      </c>
      <c r="G17" s="49" t="s">
        <v>52</v>
      </c>
      <c r="H17" s="49" t="s">
        <v>51</v>
      </c>
      <c r="I17" s="5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x14ac:dyDescent="0.4">
      <c r="A18" s="5"/>
      <c r="B18" s="5" t="s">
        <v>10</v>
      </c>
      <c r="C18" s="41">
        <v>1977</v>
      </c>
      <c r="D18" s="59" t="s">
        <v>51</v>
      </c>
      <c r="E18" s="59" t="s">
        <v>52</v>
      </c>
      <c r="F18" s="59" t="s">
        <v>52</v>
      </c>
      <c r="G18" s="59" t="s">
        <v>51</v>
      </c>
      <c r="H18" s="59" t="s">
        <v>51</v>
      </c>
      <c r="I18" s="5"/>
      <c r="J18" s="60"/>
      <c r="K18" s="60"/>
      <c r="L18" s="60"/>
      <c r="M18" s="60"/>
      <c r="N18" s="60"/>
      <c r="O18" s="60"/>
      <c r="P18" s="65"/>
      <c r="Q18" s="60"/>
      <c r="R18" s="64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x14ac:dyDescent="0.4">
      <c r="A19" s="5"/>
      <c r="B19" s="5" t="s">
        <v>11</v>
      </c>
      <c r="C19" s="41">
        <v>1991</v>
      </c>
      <c r="D19" s="49" t="s">
        <v>51</v>
      </c>
      <c r="E19" s="59" t="s">
        <v>52</v>
      </c>
      <c r="F19" s="59" t="s">
        <v>52</v>
      </c>
      <c r="G19" s="59" t="s">
        <v>52</v>
      </c>
      <c r="H19" s="59" t="s">
        <v>51</v>
      </c>
      <c r="I19" s="5"/>
      <c r="J19" s="60"/>
      <c r="K19" s="60"/>
      <c r="L19" s="60"/>
      <c r="M19" s="60"/>
      <c r="N19" s="64"/>
      <c r="O19" s="60"/>
      <c r="P19" s="65"/>
      <c r="Q19" s="60"/>
      <c r="R19" s="64"/>
      <c r="S19" s="60"/>
      <c r="T19" s="64"/>
      <c r="U19" s="60"/>
      <c r="V19" s="62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x14ac:dyDescent="0.4">
      <c r="A20" s="5"/>
      <c r="B20" s="10" t="s">
        <v>5</v>
      </c>
      <c r="C20" s="5">
        <v>1929</v>
      </c>
      <c r="D20" s="49" t="s">
        <v>51</v>
      </c>
      <c r="E20" s="59" t="s">
        <v>52</v>
      </c>
      <c r="F20" s="49" t="s">
        <v>51</v>
      </c>
      <c r="G20" s="59" t="s">
        <v>52</v>
      </c>
      <c r="H20" s="49" t="s">
        <v>51</v>
      </c>
      <c r="I20" s="5"/>
      <c r="J20" s="60"/>
      <c r="K20" s="60"/>
      <c r="L20" s="60"/>
      <c r="M20" s="60"/>
      <c r="N20" s="64"/>
      <c r="O20" s="60"/>
      <c r="P20" s="60"/>
      <c r="Q20" s="60"/>
      <c r="R20" s="64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5"/>
      <c r="BC20" s="5"/>
    </row>
    <row r="21" spans="1:73" x14ac:dyDescent="0.4">
      <c r="A21" s="5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5"/>
      <c r="BC21" s="5"/>
    </row>
    <row r="22" spans="1:73" x14ac:dyDescent="0.4">
      <c r="A22" s="5"/>
      <c r="B22" s="10" t="s">
        <v>77</v>
      </c>
      <c r="C22" s="5"/>
      <c r="D22" s="5"/>
      <c r="E22" s="5"/>
      <c r="F22" s="5"/>
      <c r="G22" s="5"/>
      <c r="H22" s="5"/>
      <c r="I22" s="5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5"/>
      <c r="BC22" s="5"/>
    </row>
    <row r="23" spans="1:73" x14ac:dyDescent="0.4">
      <c r="A23" s="5"/>
      <c r="B23" s="68" t="s">
        <v>80</v>
      </c>
      <c r="C23" s="5"/>
      <c r="D23" s="5"/>
      <c r="E23" s="5"/>
      <c r="F23" s="5"/>
      <c r="G23" s="5"/>
      <c r="H23" s="5"/>
      <c r="I23" s="5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5"/>
      <c r="BC23" s="5"/>
    </row>
    <row r="24" spans="1:73" x14ac:dyDescent="0.4">
      <c r="A24" s="5"/>
      <c r="B24" s="10" t="s">
        <v>78</v>
      </c>
      <c r="C24" s="5"/>
      <c r="D24" s="5"/>
      <c r="E24" s="5"/>
      <c r="F24" s="5"/>
      <c r="G24" s="5"/>
      <c r="H24" s="5"/>
      <c r="I24" s="5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5"/>
      <c r="BC24" s="5"/>
    </row>
    <row r="25" spans="1:73" x14ac:dyDescent="0.4">
      <c r="A25" s="5"/>
      <c r="B25" s="10" t="s">
        <v>79</v>
      </c>
      <c r="C25" s="5"/>
      <c r="D25" s="5"/>
      <c r="E25" s="5"/>
      <c r="F25" s="5"/>
      <c r="G25" s="5"/>
      <c r="H25" s="5"/>
      <c r="I25" s="5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5"/>
      <c r="BC25" s="5"/>
    </row>
    <row r="26" spans="1:73" x14ac:dyDescent="0.4">
      <c r="A26" s="5"/>
      <c r="B26" s="10" t="s">
        <v>29</v>
      </c>
      <c r="C26" s="5"/>
      <c r="D26" s="5"/>
      <c r="E26" s="5"/>
      <c r="F26" s="5"/>
      <c r="G26" s="5"/>
      <c r="H26" s="5"/>
      <c r="I26" s="5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5"/>
      <c r="BC26" s="5"/>
    </row>
    <row r="27" spans="1:73" x14ac:dyDescent="0.4">
      <c r="A27" s="5"/>
      <c r="B27" s="10" t="s">
        <v>82</v>
      </c>
      <c r="C27" s="5"/>
      <c r="D27" s="5"/>
      <c r="E27" s="5"/>
      <c r="F27" s="5"/>
      <c r="G27" s="5"/>
      <c r="H27" s="5"/>
      <c r="I27" s="5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5"/>
      <c r="BC27" s="5"/>
    </row>
    <row r="28" spans="1:73" x14ac:dyDescent="0.4">
      <c r="A28" s="5"/>
      <c r="B28" s="10" t="s">
        <v>83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73" x14ac:dyDescent="0.4">
      <c r="A29" s="5"/>
      <c r="B29" s="10" t="s">
        <v>81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73" ht="13.5" thickBot="1" x14ac:dyDescent="0.45">
      <c r="A30" s="5"/>
      <c r="B30" s="40" t="s">
        <v>84</v>
      </c>
      <c r="C30" s="38"/>
      <c r="D30" s="38"/>
      <c r="E30" s="38"/>
      <c r="F30" s="38"/>
      <c r="G30" s="38"/>
      <c r="H30" s="3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</row>
    <row r="31" spans="1:73" ht="13.5" thickTop="1" x14ac:dyDescent="0.4">
      <c r="A31" s="5"/>
      <c r="B31" s="4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1:73" x14ac:dyDescent="0.4">
      <c r="A32" s="5"/>
      <c r="B32" s="68" t="s">
        <v>85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1:55" x14ac:dyDescent="0.4">
      <c r="A33" s="5"/>
      <c r="B33" s="2" t="s">
        <v>86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1:55" x14ac:dyDescent="0.4">
      <c r="A34" s="5"/>
      <c r="B34" s="10" t="s">
        <v>87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1:55" x14ac:dyDescent="0.4">
      <c r="A35" s="5"/>
      <c r="B35" s="4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x14ac:dyDescent="0.4">
      <c r="A36" s="5"/>
      <c r="B36" s="4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1:55" x14ac:dyDescent="0.4">
      <c r="A37" s="5"/>
      <c r="B37" s="4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1:55" ht="15.4" x14ac:dyDescent="0.4">
      <c r="A38" s="5"/>
      <c r="B38" s="4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1:55" x14ac:dyDescent="0.4">
      <c r="A39" s="5"/>
      <c r="B39" s="4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1:55" x14ac:dyDescent="0.4">
      <c r="A40" s="5"/>
      <c r="B40" s="4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1:55" x14ac:dyDescent="0.4">
      <c r="A41" s="5"/>
      <c r="B41" s="4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1:55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1:55" x14ac:dyDescent="0.4">
      <c r="A43" s="5"/>
      <c r="B43" s="4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x14ac:dyDescent="0.4">
      <c r="A44" s="5"/>
      <c r="B44" s="4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5" x14ac:dyDescent="0.4">
      <c r="A45" s="5"/>
      <c r="B45" s="4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1:55" x14ac:dyDescent="0.4">
      <c r="A46" s="5"/>
      <c r="B46" s="4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1:55" x14ac:dyDescent="0.4">
      <c r="A47" s="5"/>
      <c r="B47" s="4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1:55" x14ac:dyDescent="0.4">
      <c r="A48" s="5"/>
      <c r="B48" s="3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5" x14ac:dyDescent="0.4">
      <c r="A49" s="5"/>
      <c r="B49" s="4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5" x14ac:dyDescent="0.4">
      <c r="A50" s="5"/>
      <c r="B50" s="4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x14ac:dyDescent="0.4">
      <c r="A51" s="5"/>
      <c r="B51" s="4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spans="1:55" x14ac:dyDescent="0.4">
      <c r="A52" s="5"/>
      <c r="B52" s="4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1:55" x14ac:dyDescent="0.4">
      <c r="A53" s="5"/>
      <c r="B53" s="4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1:55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1:55" x14ac:dyDescent="0.4">
      <c r="A55" s="5"/>
      <c r="B55" s="4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1:55" x14ac:dyDescent="0.4">
      <c r="A56" s="5"/>
      <c r="B56" s="4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1:55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1:55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5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5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5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1:55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1:55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5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  <row r="65" spans="1:55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</row>
    <row r="66" spans="1:55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</row>
    <row r="67" spans="1:55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spans="1:55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</row>
    <row r="69" spans="1:55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</row>
    <row r="70" spans="1:55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spans="1:55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</row>
    <row r="73" spans="1:55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spans="1:55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</row>
    <row r="76" spans="1:55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</row>
    <row r="77" spans="1:55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</row>
    <row r="78" spans="1:55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</row>
    <row r="79" spans="1:55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</row>
    <row r="80" spans="1:55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</row>
    <row r="81" spans="1:55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</row>
    <row r="82" spans="1:55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</row>
    <row r="83" spans="1:55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</row>
    <row r="84" spans="1:55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</row>
    <row r="85" spans="1:55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</row>
    <row r="86" spans="1:55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</row>
    <row r="87" spans="1:55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</row>
    <row r="88" spans="1:55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</row>
    <row r="89" spans="1:55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</row>
    <row r="90" spans="1:55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</row>
    <row r="91" spans="1:55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</row>
    <row r="92" spans="1:55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  <row r="93" spans="1:55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</row>
    <row r="94" spans="1:55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</row>
    <row r="95" spans="1:55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</row>
    <row r="96" spans="1:55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</row>
    <row r="97" spans="1:55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</row>
    <row r="98" spans="1:55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</row>
    <row r="99" spans="1:55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</row>
    <row r="100" spans="1:55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</row>
    <row r="101" spans="1:55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</row>
    <row r="102" spans="1:55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</row>
    <row r="103" spans="1:55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</row>
    <row r="104" spans="1:55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</row>
    <row r="105" spans="1:55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</row>
    <row r="106" spans="1:55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</row>
    <row r="107" spans="1:55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</row>
    <row r="108" spans="1:55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</row>
    <row r="109" spans="1:55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</row>
    <row r="110" spans="1:55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</row>
    <row r="111" spans="1:55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</row>
    <row r="112" spans="1:55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</row>
    <row r="113" spans="1:55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</row>
    <row r="114" spans="1:55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</row>
    <row r="115" spans="1:55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</row>
    <row r="116" spans="1:55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spans="1:55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spans="1:55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</row>
    <row r="119" spans="1:55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</row>
    <row r="120" spans="1:55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</row>
    <row r="121" spans="1:55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</row>
    <row r="122" spans="1:55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</row>
    <row r="123" spans="1:55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spans="1:55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spans="1:55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29"/>
  <sheetViews>
    <sheetView workbookViewId="0">
      <selection activeCell="C4" sqref="C4:T4"/>
    </sheetView>
  </sheetViews>
  <sheetFormatPr defaultColWidth="8.85546875" defaultRowHeight="13.15" x14ac:dyDescent="0.4"/>
  <cols>
    <col min="26" max="26" width="30.85546875" customWidth="1"/>
  </cols>
  <sheetData>
    <row r="1" spans="1:51" ht="12.75" customHeight="1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12.7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ht="12.75" customHeight="1" x14ac:dyDescent="0.45">
      <c r="A3" s="5"/>
      <c r="B3" s="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5"/>
      <c r="V3" s="6"/>
      <c r="W3" s="6"/>
      <c r="X3" s="6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5.4" x14ac:dyDescent="0.45">
      <c r="A4" s="5"/>
      <c r="B4" s="5"/>
      <c r="C4" s="85" t="s">
        <v>88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5"/>
      <c r="V4" s="6"/>
      <c r="W4" s="6"/>
      <c r="X4" s="6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5.4" x14ac:dyDescent="0.45">
      <c r="A5" s="5"/>
      <c r="B5" s="5"/>
      <c r="C5" s="85" t="s">
        <v>33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5"/>
      <c r="V5" s="6"/>
      <c r="W5" s="6"/>
      <c r="X5" s="6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2.75" customHeight="1" thickBo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2.75" customHeight="1" thickTop="1" thickBo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6"/>
      <c r="W7" s="6"/>
      <c r="X7" s="6"/>
      <c r="Y7" s="5"/>
      <c r="Z7" s="11" t="s">
        <v>37</v>
      </c>
      <c r="AA7" s="11" t="s">
        <v>46</v>
      </c>
      <c r="AB7" s="12"/>
      <c r="AC7" s="12"/>
      <c r="AD7" s="11" t="s">
        <v>36</v>
      </c>
      <c r="AE7" s="12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12.75" customHeight="1" thickTop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6"/>
      <c r="X8" s="6"/>
      <c r="Y8" s="5"/>
      <c r="Z8" s="7" t="s">
        <v>32</v>
      </c>
      <c r="AA8" s="8">
        <f>Unemployment_rate!R$3</f>
        <v>22</v>
      </c>
      <c r="AB8" s="6"/>
      <c r="AC8" s="6"/>
      <c r="AD8" s="13">
        <f>Unemployment_rate!R$4</f>
        <v>4</v>
      </c>
      <c r="AE8" s="6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ht="12.7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6"/>
      <c r="X9" s="6"/>
      <c r="Y9" s="5"/>
      <c r="Z9" s="7" t="s">
        <v>26</v>
      </c>
      <c r="AA9" s="8">
        <f>Unemployment_rate!D$3</f>
        <v>13.600000000000001</v>
      </c>
      <c r="AB9" s="6"/>
      <c r="AC9" s="6"/>
      <c r="AD9" s="13">
        <f>Unemployment_rate!D$4</f>
        <v>4</v>
      </c>
      <c r="AE9" s="6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ht="12.7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  <c r="X10" s="6"/>
      <c r="Y10" s="5"/>
      <c r="Z10" s="7" t="s">
        <v>27</v>
      </c>
      <c r="AA10" s="8">
        <f>Unemployment_rate!C$3</f>
        <v>12.9</v>
      </c>
      <c r="AB10" s="6"/>
      <c r="AC10" s="6"/>
      <c r="AD10" s="13">
        <f>Unemployment_rate!C$4</f>
        <v>6</v>
      </c>
      <c r="AE10" s="6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ht="12.7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  <c r="X11" s="6"/>
      <c r="Y11" s="5"/>
      <c r="Z11" s="7" t="s">
        <v>17</v>
      </c>
      <c r="AA11" s="8">
        <f>Unemployment_rate!L$3</f>
        <v>11.7</v>
      </c>
      <c r="AB11" s="6"/>
      <c r="AC11" s="6"/>
      <c r="AD11" s="13">
        <f>Unemployment_rate!L$4</f>
        <v>7</v>
      </c>
      <c r="AE11" s="6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ht="12.7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6"/>
      <c r="X12" s="6"/>
      <c r="Y12" s="5"/>
      <c r="Z12" s="7" t="s">
        <v>23</v>
      </c>
      <c r="AA12" s="8">
        <f>Unemployment_rate!M$3</f>
        <v>7.9</v>
      </c>
      <c r="AB12" s="6"/>
      <c r="AC12" s="6"/>
      <c r="AD12" s="13">
        <f>Unemployment_rate!M$4</f>
        <v>5</v>
      </c>
      <c r="AE12" s="6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ht="12.7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6"/>
      <c r="X13" s="6"/>
      <c r="Y13" s="5"/>
      <c r="Z13" s="7" t="s">
        <v>30</v>
      </c>
      <c r="AA13" s="8">
        <f>Unemployment_rate!T$3</f>
        <v>7.1035714285714295</v>
      </c>
      <c r="AB13" s="6"/>
      <c r="AC13" s="6"/>
      <c r="AD13" s="8">
        <f>Unemployment_rate!T$4</f>
        <v>4.7857142857142856</v>
      </c>
      <c r="AE13" s="6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ht="12.7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/>
      <c r="W14" s="6"/>
      <c r="X14" s="6"/>
      <c r="Y14" s="5"/>
      <c r="Z14" s="7" t="s">
        <v>22</v>
      </c>
      <c r="AA14" s="8">
        <f>Unemployment_rate!B$3</f>
        <v>5.9</v>
      </c>
      <c r="AB14" s="6"/>
      <c r="AC14" s="6"/>
      <c r="AD14" s="13">
        <f>Unemployment_rate!B$4</f>
        <v>3</v>
      </c>
      <c r="AE14" s="6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ht="12.7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6"/>
      <c r="X15" s="6"/>
      <c r="Y15" s="5"/>
      <c r="Z15" s="7" t="s">
        <v>19</v>
      </c>
      <c r="AA15" s="8">
        <f>Unemployment_rate!K$3</f>
        <v>5</v>
      </c>
      <c r="AB15" s="6"/>
      <c r="AC15" s="6"/>
      <c r="AD15" s="13">
        <f>Unemployment_rate!K$4</f>
        <v>2</v>
      </c>
      <c r="AE15" s="6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ht="12.75" customHeight="1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6"/>
      <c r="W16" s="6"/>
      <c r="X16" s="6"/>
      <c r="Y16" s="5"/>
      <c r="Z16" s="7" t="s">
        <v>21</v>
      </c>
      <c r="AA16" s="8">
        <f>Unemployment_rate!I$3</f>
        <v>4.5999999999999996</v>
      </c>
      <c r="AB16" s="6"/>
      <c r="AC16" s="6"/>
      <c r="AD16" s="13">
        <f>Unemployment_rate!I$4</f>
        <v>7</v>
      </c>
      <c r="AE16" s="6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ht="12.75" customHeigh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6"/>
      <c r="X17" s="6"/>
      <c r="Y17" s="5"/>
      <c r="Z17" s="7" t="s">
        <v>31</v>
      </c>
      <c r="AA17" s="8">
        <f>Unemployment_rate!E$3</f>
        <v>4.4000000000000004</v>
      </c>
      <c r="AB17" s="6"/>
      <c r="AC17" s="6"/>
      <c r="AD17" s="13">
        <f>Unemployment_rate!E$4</f>
        <v>5</v>
      </c>
      <c r="AE17" s="6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2.7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6"/>
      <c r="X18" s="6"/>
      <c r="Y18" s="5"/>
      <c r="Z18" s="7" t="s">
        <v>28</v>
      </c>
      <c r="AA18" s="8">
        <f>Unemployment_rate!J$3</f>
        <v>2.6999999999999993</v>
      </c>
      <c r="AB18" s="6"/>
      <c r="AC18" s="6"/>
      <c r="AD18" s="13">
        <f>Unemployment_rate!J$4</f>
        <v>4</v>
      </c>
      <c r="AE18" s="6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2.75" customHeight="1" x14ac:dyDescent="0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6"/>
      <c r="X19" s="6"/>
      <c r="Y19" s="5"/>
      <c r="Z19" s="7" t="s">
        <v>20</v>
      </c>
      <c r="AA19" s="8">
        <f>Unemployment_rate!N$3</f>
        <v>2.5</v>
      </c>
      <c r="AB19" s="6"/>
      <c r="AC19" s="6"/>
      <c r="AD19" s="13">
        <f>Unemployment_rate!N$4</f>
        <v>1</v>
      </c>
      <c r="AE19" s="6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2.75" customHeight="1" x14ac:dyDescent="0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6"/>
      <c r="X20" s="6"/>
      <c r="Y20" s="5"/>
      <c r="Z20" s="7" t="s">
        <v>24</v>
      </c>
      <c r="AA20" s="8">
        <f>Unemployment_rate!G$3</f>
        <v>3.3000000000000003</v>
      </c>
      <c r="AB20" s="6"/>
      <c r="AC20" s="6"/>
      <c r="AD20" s="13">
        <f>Unemployment_rate!G$4</f>
        <v>11</v>
      </c>
      <c r="AE20" s="6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2.75" customHeight="1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6"/>
      <c r="X21" s="6"/>
      <c r="Y21" s="5"/>
      <c r="Z21" s="7" t="s">
        <v>25</v>
      </c>
      <c r="AA21" s="8">
        <f>Unemployment_rate!F$3</f>
        <v>2</v>
      </c>
      <c r="AB21" s="6"/>
      <c r="AC21" s="6"/>
      <c r="AD21" s="13">
        <f>Unemployment_rate!F$4</f>
        <v>5</v>
      </c>
      <c r="AE21" s="6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2.75" customHeight="1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6"/>
      <c r="W22" s="6"/>
      <c r="X22" s="6"/>
      <c r="Y22" s="5"/>
      <c r="Z22" s="7" t="s">
        <v>18</v>
      </c>
      <c r="AA22" s="8">
        <f>Unemployment_rate!H$3</f>
        <v>0.95000000000000018</v>
      </c>
      <c r="AB22" s="6"/>
      <c r="AC22" s="6"/>
      <c r="AD22" s="13">
        <f>Unemployment_rate!H$4</f>
        <v>3</v>
      </c>
      <c r="AE22" s="6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2.75" customHeight="1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2.75" customHeight="1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6"/>
      <c r="W24" s="6"/>
      <c r="X24" s="6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2.75" customHeigh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6"/>
      <c r="X25" s="6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2.75" customHeight="1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6"/>
      <c r="X26" s="6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2.75" customHeight="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6"/>
      <c r="W27" s="6"/>
      <c r="X27" s="6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2.7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6"/>
      <c r="X28" s="6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2.7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6"/>
      <c r="W29" s="6"/>
      <c r="X29" s="6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ht="12.7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6"/>
      <c r="X30" s="6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ht="12.7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6"/>
      <c r="W31" s="6"/>
      <c r="X31" s="6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ht="12.75" customHeight="1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6"/>
      <c r="X32" s="6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12.7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"/>
      <c r="W33" s="6"/>
      <c r="X33" s="6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ht="12.75" customHeight="1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6"/>
      <c r="X34" s="6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ht="12.75" customHeigh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"/>
      <c r="W35" s="6"/>
      <c r="X35" s="6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ht="12.75" customHeight="1" x14ac:dyDescent="0.4">
      <c r="A36" s="5"/>
      <c r="B36" s="5"/>
      <c r="C36" s="5" t="s">
        <v>41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6"/>
      <c r="X36" s="6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</row>
    <row r="37" spans="1:51" ht="12.75" customHeight="1" x14ac:dyDescent="0.4">
      <c r="A37" s="5"/>
      <c r="B37" s="5"/>
      <c r="C37" s="5" t="s">
        <v>42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"/>
      <c r="W37" s="6"/>
      <c r="X37" s="6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spans="1:51" ht="12.75" customHeight="1" x14ac:dyDescent="0.4">
      <c r="A38" s="5"/>
      <c r="B38" s="5"/>
      <c r="C38" s="5" t="s">
        <v>40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6"/>
      <c r="X38" s="6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ht="12.75" customHeight="1" x14ac:dyDescent="0.4">
      <c r="A39" s="5"/>
      <c r="B39" s="5"/>
      <c r="C39" s="5" t="s">
        <v>43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"/>
      <c r="W39" s="6"/>
      <c r="X39" s="6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ht="12.75" customHeight="1" x14ac:dyDescent="0.4">
      <c r="A40" s="5"/>
      <c r="B40" s="5"/>
      <c r="C40" s="5" t="s">
        <v>44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"/>
      <c r="W40" s="6"/>
      <c r="X40" s="6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spans="1:51" ht="12.75" customHeight="1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  <c r="W41" s="6"/>
      <c r="X41" s="6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spans="1:51" ht="12.7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6"/>
      <c r="W42" s="6"/>
      <c r="X42" s="6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</row>
    <row r="43" spans="1:51" ht="12.7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  <c r="W43" s="6"/>
      <c r="X43" s="6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spans="1:51" ht="12.7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6"/>
      <c r="W44" s="6"/>
      <c r="X44" s="6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spans="1:51" ht="12.7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6"/>
      <c r="W45" s="6"/>
      <c r="X45" s="6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ht="12.7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W46" s="6"/>
      <c r="X46" s="6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ht="12.7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6"/>
      <c r="X47" s="6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spans="1:51" ht="12.75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6"/>
      <c r="W48" s="6"/>
      <c r="X48" s="6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spans="1:51" ht="12.75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  <c r="W49" s="6"/>
      <c r="X49" s="6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</row>
    <row r="50" spans="1:51" ht="12.7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6"/>
      <c r="X50" s="6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</row>
    <row r="51" spans="1:51" ht="12.7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6"/>
      <c r="W51" s="6"/>
      <c r="X51" s="6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</row>
    <row r="52" spans="1:51" ht="12.7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6"/>
      <c r="W52" s="6"/>
      <c r="X52" s="6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</row>
    <row r="53" spans="1:51" ht="12.75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6"/>
      <c r="W53" s="6"/>
      <c r="X53" s="6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</row>
    <row r="54" spans="1:51" ht="12.75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6"/>
      <c r="W54" s="6"/>
      <c r="X54" s="6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</row>
    <row r="55" spans="1:51" ht="12.75" customHeight="1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6"/>
      <c r="W55" s="6"/>
      <c r="X55" s="6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</row>
    <row r="56" spans="1:51" ht="12.75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6"/>
      <c r="W56" s="6"/>
      <c r="X56" s="6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</row>
    <row r="57" spans="1:51" ht="12.7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6"/>
      <c r="W57" s="6"/>
      <c r="X57" s="6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</row>
    <row r="58" spans="1:51" ht="12.75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6"/>
      <c r="W58" s="6"/>
      <c r="X58" s="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</row>
    <row r="59" spans="1:51" ht="12.75" customHeight="1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6"/>
      <c r="W59" s="6"/>
      <c r="X59" s="6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</row>
    <row r="60" spans="1:51" ht="12.7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6"/>
      <c r="W60" s="6"/>
      <c r="X60" s="6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</row>
    <row r="61" spans="1:51" ht="12.7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6"/>
      <c r="W61" s="6"/>
      <c r="X61" s="6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</row>
    <row r="62" spans="1:51" ht="12.7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6"/>
      <c r="W62" s="6"/>
      <c r="X62" s="6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</row>
    <row r="63" spans="1:51" ht="12.75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6"/>
      <c r="W63" s="6"/>
      <c r="X63" s="6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</row>
    <row r="64" spans="1:51" ht="12.75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6"/>
      <c r="W64" s="6"/>
      <c r="X64" s="6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</row>
    <row r="65" spans="1:51" ht="12.7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6"/>
      <c r="W65" s="6"/>
      <c r="X65" s="6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</row>
    <row r="66" spans="1:51" ht="12.7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6"/>
      <c r="W66" s="6"/>
      <c r="X66" s="6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</row>
    <row r="67" spans="1:51" ht="12.7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6"/>
      <c r="W67" s="6"/>
      <c r="X67" s="6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</row>
    <row r="68" spans="1:51" ht="12.7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6"/>
      <c r="W68" s="6"/>
      <c r="X68" s="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</row>
    <row r="69" spans="1:51" ht="12.75" customHeight="1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6"/>
      <c r="W69" s="6"/>
      <c r="X69" s="6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</row>
    <row r="70" spans="1:51" ht="12.7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6"/>
      <c r="W70" s="6"/>
      <c r="X70" s="6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</row>
    <row r="71" spans="1:51" ht="12.7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6"/>
      <c r="W71" s="6"/>
      <c r="X71" s="6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</row>
    <row r="72" spans="1:51" ht="12.7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6"/>
      <c r="W72" s="6"/>
      <c r="X72" s="6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</row>
    <row r="73" spans="1:51" ht="12.7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6"/>
      <c r="W73" s="6"/>
      <c r="X73" s="6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</row>
    <row r="74" spans="1:51" ht="12.7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6"/>
      <c r="W74" s="6"/>
      <c r="X74" s="6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</row>
    <row r="75" spans="1:51" ht="12.7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6"/>
      <c r="W75" s="6"/>
      <c r="X75" s="6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ht="12.75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6"/>
      <c r="W76" s="6"/>
      <c r="X76" s="6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spans="1:51" ht="12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6"/>
      <c r="W77" s="6"/>
      <c r="X77" s="6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ht="12.7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6"/>
      <c r="W78" s="6"/>
      <c r="X78" s="6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spans="1:5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6"/>
      <c r="W79" s="6"/>
      <c r="X79" s="6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6"/>
      <c r="W80" s="6"/>
      <c r="X80" s="6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spans="1:5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6"/>
      <c r="W81" s="6"/>
      <c r="X81" s="6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spans="1:5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6"/>
      <c r="W82" s="6"/>
      <c r="X82" s="6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5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6"/>
      <c r="W83" s="6"/>
      <c r="X83" s="6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6"/>
      <c r="W84" s="6"/>
      <c r="X84" s="6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spans="1:5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6"/>
      <c r="W85" s="6"/>
      <c r="X85" s="6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</row>
    <row r="86" spans="1:5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6"/>
      <c r="W86" s="6"/>
      <c r="X86" s="6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</row>
    <row r="87" spans="1:5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6"/>
      <c r="W87" s="6"/>
      <c r="X87" s="6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</row>
    <row r="88" spans="1:5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6"/>
      <c r="W88" s="6"/>
      <c r="X88" s="6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spans="1:5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6"/>
      <c r="W89" s="6"/>
      <c r="X89" s="6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</row>
    <row r="90" spans="1:5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6"/>
      <c r="W90" s="6"/>
      <c r="X90" s="6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</row>
    <row r="91" spans="1:5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6"/>
      <c r="W91" s="6"/>
      <c r="X91" s="6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</row>
    <row r="92" spans="1:5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6"/>
      <c r="W92" s="6"/>
      <c r="X92" s="6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</row>
    <row r="93" spans="1:5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6"/>
      <c r="W93" s="6"/>
      <c r="X93" s="6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</row>
    <row r="94" spans="1:5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6"/>
      <c r="W94" s="6"/>
      <c r="X94" s="6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</row>
    <row r="95" spans="1:5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6"/>
      <c r="W95" s="6"/>
      <c r="X95" s="6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spans="1:5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6"/>
      <c r="W96" s="6"/>
      <c r="X96" s="6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</row>
    <row r="97" spans="1:5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6"/>
      <c r="W97" s="6"/>
      <c r="X97" s="6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</row>
    <row r="98" spans="1:5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spans="1:5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</row>
    <row r="100" spans="1:5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</row>
    <row r="101" spans="1:5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</row>
    <row r="102" spans="1:5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</row>
    <row r="103" spans="1:51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</row>
    <row r="104" spans="1:5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</row>
    <row r="105" spans="1:5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</row>
    <row r="106" spans="1:5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</row>
    <row r="107" spans="1:5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</row>
    <row r="108" spans="1:5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</row>
    <row r="109" spans="1:5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</row>
    <row r="110" spans="1:5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</row>
    <row r="111" spans="1:5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  <row r="112" spans="1:5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</row>
    <row r="113" spans="1:51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</row>
    <row r="114" spans="1:51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</row>
    <row r="115" spans="1:51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</row>
    <row r="116" spans="1:51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</row>
    <row r="117" spans="1:51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</row>
    <row r="118" spans="1:51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</row>
    <row r="119" spans="1:51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</row>
    <row r="120" spans="1:51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</row>
    <row r="121" spans="1:51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</row>
    <row r="122" spans="1:51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</row>
    <row r="123" spans="1:51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</row>
    <row r="124" spans="1:51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</row>
    <row r="125" spans="1:51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</row>
    <row r="126" spans="1:51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</row>
    <row r="127" spans="1:51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</row>
    <row r="128" spans="1:51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</row>
    <row r="129" spans="1:51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</row>
    <row r="130" spans="1:51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</row>
    <row r="131" spans="1:51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</row>
    <row r="132" spans="1:51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</row>
    <row r="133" spans="1:5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</row>
    <row r="134" spans="1:51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</row>
    <row r="135" spans="1:51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</row>
    <row r="136" spans="1:51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</row>
    <row r="137" spans="1:5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</row>
    <row r="138" spans="1:51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</row>
    <row r="139" spans="1:51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</row>
    <row r="140" spans="1:5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</row>
    <row r="141" spans="1:51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</row>
    <row r="142" spans="1:5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</row>
    <row r="143" spans="1:51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</row>
    <row r="144" spans="1:5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</row>
    <row r="145" spans="1:51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</row>
    <row r="146" spans="1:51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</row>
    <row r="147" spans="1:51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</row>
    <row r="148" spans="1:51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</row>
    <row r="149" spans="1:51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</row>
    <row r="150" spans="1:51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</row>
    <row r="151" spans="1:51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</row>
    <row r="152" spans="1:51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</row>
    <row r="153" spans="1:51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</row>
    <row r="154" spans="1:5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</row>
    <row r="155" spans="1:51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</row>
    <row r="156" spans="1:51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</row>
    <row r="157" spans="1:51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</row>
    <row r="158" spans="1:5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</row>
    <row r="159" spans="1:5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</row>
    <row r="160" spans="1:51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</row>
    <row r="161" spans="1:5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</row>
    <row r="162" spans="1:51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</row>
    <row r="163" spans="1:51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</row>
    <row r="164" spans="1:5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</row>
    <row r="165" spans="1:51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</row>
    <row r="166" spans="1:5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</row>
    <row r="167" spans="1:51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</row>
    <row r="168" spans="1:51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</row>
    <row r="169" spans="1:51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</row>
    <row r="170" spans="1:51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</row>
    <row r="171" spans="1:51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</row>
    <row r="172" spans="1:51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</row>
    <row r="173" spans="1:5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</row>
    <row r="174" spans="1:51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</row>
    <row r="175" spans="1:51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</row>
    <row r="176" spans="1:51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</row>
    <row r="177" spans="1:51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</row>
    <row r="178" spans="1:51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</row>
    <row r="179" spans="1:51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</row>
    <row r="180" spans="1:51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</row>
    <row r="181" spans="1:51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</row>
    <row r="182" spans="1:51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</row>
    <row r="183" spans="1:51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</row>
    <row r="184" spans="1:51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</row>
    <row r="185" spans="1:51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</row>
    <row r="186" spans="1:51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</row>
    <row r="187" spans="1:51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</row>
    <row r="188" spans="1:51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</row>
    <row r="189" spans="1:51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</row>
    <row r="190" spans="1:51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</row>
    <row r="191" spans="1:51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</row>
    <row r="192" spans="1:51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</row>
    <row r="193" spans="1:51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</row>
    <row r="194" spans="1:51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</row>
    <row r="195" spans="1:51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</row>
    <row r="196" spans="1:51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</row>
    <row r="197" spans="1:51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</row>
    <row r="198" spans="1:51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spans="1:51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spans="1:51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spans="1:51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spans="1:51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spans="1:51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spans="1:51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spans="1:51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</row>
    <row r="206" spans="1:51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</row>
    <row r="207" spans="1:51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</row>
    <row r="208" spans="1:51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</row>
    <row r="209" spans="1:5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</row>
    <row r="210" spans="1:5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</row>
    <row r="211" spans="1:5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</row>
    <row r="212" spans="1:51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</row>
    <row r="213" spans="1:51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</row>
    <row r="214" spans="1:5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</row>
    <row r="215" spans="1:5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</row>
    <row r="216" spans="1:5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</row>
    <row r="217" spans="1:5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</row>
    <row r="218" spans="1:5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</row>
    <row r="219" spans="1:5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</row>
    <row r="220" spans="1:5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</row>
    <row r="221" spans="1:5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</row>
    <row r="222" spans="1:5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</row>
    <row r="223" spans="1:5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</row>
    <row r="224" spans="1:51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</row>
    <row r="225" spans="1:51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</row>
    <row r="226" spans="1:51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</row>
    <row r="227" spans="1:51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</row>
    <row r="228" spans="1:51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</row>
    <row r="229" spans="1:51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</row>
    <row r="230" spans="1:51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</row>
    <row r="231" spans="1:51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</row>
    <row r="232" spans="1:51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</row>
    <row r="233" spans="1:51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</row>
    <row r="234" spans="1:51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</row>
    <row r="235" spans="1:51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</row>
    <row r="236" spans="1:51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</row>
    <row r="237" spans="1:51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</row>
    <row r="238" spans="1:51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</row>
    <row r="239" spans="1:51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</row>
    <row r="240" spans="1:51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</row>
    <row r="241" spans="1:51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</row>
    <row r="242" spans="1:51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</row>
    <row r="243" spans="1:51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</row>
    <row r="244" spans="1:51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</row>
    <row r="245" spans="1:51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</row>
    <row r="246" spans="1:51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1:51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1:51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</row>
    <row r="249" spans="1:51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</row>
    <row r="250" spans="1:51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</row>
    <row r="251" spans="1:51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</row>
    <row r="252" spans="1:5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</row>
    <row r="253" spans="1:51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</row>
    <row r="254" spans="1:51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</row>
    <row r="255" spans="1:51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</row>
    <row r="256" spans="1:51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</row>
    <row r="257" spans="1:51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</row>
    <row r="258" spans="1:51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</row>
    <row r="259" spans="1:51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</row>
    <row r="260" spans="1:51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</row>
    <row r="261" spans="1:51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</row>
    <row r="262" spans="1:51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</row>
    <row r="263" spans="1:51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</row>
    <row r="264" spans="1:51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</row>
    <row r="265" spans="1:51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</row>
    <row r="266" spans="1:51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</row>
    <row r="267" spans="1:51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</row>
    <row r="268" spans="1:51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</row>
    <row r="269" spans="1:51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</row>
    <row r="270" spans="1:51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</row>
    <row r="271" spans="1:51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</row>
    <row r="272" spans="1:51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</row>
    <row r="273" spans="1:51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</row>
    <row r="274" spans="1:51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</row>
    <row r="275" spans="1:5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</row>
    <row r="276" spans="1:51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</row>
    <row r="277" spans="1:51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</row>
    <row r="278" spans="1:51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</row>
    <row r="279" spans="1:51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</row>
    <row r="280" spans="1:51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</row>
    <row r="281" spans="1:51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</row>
    <row r="282" spans="1:51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</row>
    <row r="283" spans="1:51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</row>
    <row r="284" spans="1:51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</row>
    <row r="285" spans="1:51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</row>
    <row r="286" spans="1:51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</row>
    <row r="287" spans="1:51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</row>
    <row r="288" spans="1:51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</row>
    <row r="289" spans="1:51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</row>
    <row r="290" spans="1:51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</row>
    <row r="291" spans="1:51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</row>
    <row r="292" spans="1:51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</row>
    <row r="293" spans="1:51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</row>
    <row r="294" spans="1:51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</row>
    <row r="295" spans="1:51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</row>
    <row r="296" spans="1:51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</row>
    <row r="297" spans="1:51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</row>
    <row r="298" spans="1:51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</row>
    <row r="299" spans="1:51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</row>
    <row r="300" spans="1:51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</row>
    <row r="301" spans="1:51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</row>
    <row r="302" spans="1:51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</row>
    <row r="303" spans="1:51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</row>
    <row r="304" spans="1:51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</row>
    <row r="305" spans="1:5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</row>
    <row r="306" spans="1:51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</row>
    <row r="307" spans="1:51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</row>
    <row r="308" spans="1:51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</row>
    <row r="309" spans="1:5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</row>
    <row r="310" spans="1:51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</row>
    <row r="311" spans="1:51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</row>
    <row r="312" spans="1:5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</row>
    <row r="313" spans="1:5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</row>
    <row r="314" spans="1:5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</row>
    <row r="315" spans="1:5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</row>
    <row r="316" spans="1:5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</row>
    <row r="317" spans="1:5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</row>
    <row r="318" spans="1:5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</row>
    <row r="319" spans="1:51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</row>
    <row r="320" spans="1:51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</row>
    <row r="321" spans="1:51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</row>
    <row r="322" spans="1:51" x14ac:dyDescent="0.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</row>
    <row r="323" spans="1:51" x14ac:dyDescent="0.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</row>
    <row r="324" spans="1:51" x14ac:dyDescent="0.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</row>
    <row r="325" spans="1:51" x14ac:dyDescent="0.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</row>
    <row r="326" spans="1:51" x14ac:dyDescent="0.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</row>
    <row r="327" spans="1:51" x14ac:dyDescent="0.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</row>
    <row r="328" spans="1:51" x14ac:dyDescent="0.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</row>
    <row r="329" spans="1:51" x14ac:dyDescent="0.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</row>
    <row r="330" spans="1:51" x14ac:dyDescent="0.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</row>
    <row r="331" spans="1:51" x14ac:dyDescent="0.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</row>
    <row r="332" spans="1:51" x14ac:dyDescent="0.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</row>
    <row r="333" spans="1:51" x14ac:dyDescent="0.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</row>
    <row r="334" spans="1:51" x14ac:dyDescent="0.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</row>
    <row r="335" spans="1:51" x14ac:dyDescent="0.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</row>
    <row r="336" spans="1:51" x14ac:dyDescent="0.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</row>
    <row r="337" spans="1:51" x14ac:dyDescent="0.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</row>
    <row r="338" spans="1:51" x14ac:dyDescent="0.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</row>
    <row r="339" spans="1:51" x14ac:dyDescent="0.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</row>
    <row r="340" spans="1:51" x14ac:dyDescent="0.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</row>
    <row r="341" spans="1:51" x14ac:dyDescent="0.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</row>
    <row r="342" spans="1:51" x14ac:dyDescent="0.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</row>
    <row r="343" spans="1:51" x14ac:dyDescent="0.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</row>
    <row r="344" spans="1:51" x14ac:dyDescent="0.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</row>
    <row r="345" spans="1:51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</row>
    <row r="346" spans="1:51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</row>
    <row r="347" spans="1:51" x14ac:dyDescent="0.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</row>
    <row r="348" spans="1:51" x14ac:dyDescent="0.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</row>
    <row r="349" spans="1:51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</row>
    <row r="350" spans="1:51" x14ac:dyDescent="0.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</row>
    <row r="351" spans="1:51" x14ac:dyDescent="0.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</row>
    <row r="352" spans="1:51" x14ac:dyDescent="0.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</row>
    <row r="353" spans="1:51" x14ac:dyDescent="0.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</row>
    <row r="354" spans="1:51" x14ac:dyDescent="0.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</row>
    <row r="355" spans="1:51" x14ac:dyDescent="0.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</row>
    <row r="356" spans="1:51" x14ac:dyDescent="0.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</row>
    <row r="357" spans="1:51" x14ac:dyDescent="0.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</row>
    <row r="358" spans="1:51" x14ac:dyDescent="0.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</row>
    <row r="359" spans="1:51" x14ac:dyDescent="0.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</row>
    <row r="360" spans="1:51" x14ac:dyDescent="0.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</row>
    <row r="361" spans="1:51" x14ac:dyDescent="0.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</row>
    <row r="362" spans="1:51" x14ac:dyDescent="0.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</row>
    <row r="363" spans="1:51" x14ac:dyDescent="0.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</row>
    <row r="364" spans="1:51" x14ac:dyDescent="0.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</row>
    <row r="365" spans="1:51" x14ac:dyDescent="0.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</row>
    <row r="366" spans="1:51" x14ac:dyDescent="0.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</row>
    <row r="367" spans="1:51" x14ac:dyDescent="0.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</row>
    <row r="368" spans="1:51" x14ac:dyDescent="0.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</row>
    <row r="369" spans="1:51" x14ac:dyDescent="0.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</row>
    <row r="370" spans="1:51" x14ac:dyDescent="0.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</row>
    <row r="371" spans="1:51" x14ac:dyDescent="0.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</row>
    <row r="372" spans="1:51" x14ac:dyDescent="0.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</row>
    <row r="373" spans="1:51" x14ac:dyDescent="0.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</row>
    <row r="374" spans="1:51" x14ac:dyDescent="0.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</row>
    <row r="375" spans="1:51" x14ac:dyDescent="0.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</row>
    <row r="376" spans="1:51" x14ac:dyDescent="0.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</row>
    <row r="377" spans="1:51" x14ac:dyDescent="0.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</row>
    <row r="378" spans="1:51" x14ac:dyDescent="0.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</row>
    <row r="379" spans="1:51" x14ac:dyDescent="0.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</row>
    <row r="380" spans="1:51" x14ac:dyDescent="0.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</row>
    <row r="381" spans="1:51" x14ac:dyDescent="0.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</row>
    <row r="382" spans="1:51" x14ac:dyDescent="0.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</row>
    <row r="383" spans="1:51" x14ac:dyDescent="0.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</row>
    <row r="384" spans="1:51" x14ac:dyDescent="0.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</row>
    <row r="385" spans="1:51" x14ac:dyDescent="0.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</row>
    <row r="386" spans="1:51" x14ac:dyDescent="0.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</row>
    <row r="387" spans="1:51" x14ac:dyDescent="0.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</row>
    <row r="388" spans="1:51" x14ac:dyDescent="0.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</row>
    <row r="389" spans="1:51" x14ac:dyDescent="0.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</row>
    <row r="390" spans="1:51" x14ac:dyDescent="0.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</row>
    <row r="391" spans="1:51" x14ac:dyDescent="0.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</row>
    <row r="392" spans="1:51" x14ac:dyDescent="0.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</row>
    <row r="393" spans="1:51" x14ac:dyDescent="0.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</row>
    <row r="394" spans="1:51" x14ac:dyDescent="0.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</row>
    <row r="395" spans="1:51" x14ac:dyDescent="0.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</row>
    <row r="396" spans="1:51" x14ac:dyDescent="0.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</row>
    <row r="397" spans="1:51" x14ac:dyDescent="0.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</row>
    <row r="398" spans="1:51" x14ac:dyDescent="0.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</row>
    <row r="399" spans="1:51" x14ac:dyDescent="0.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</row>
    <row r="400" spans="1:51" x14ac:dyDescent="0.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</row>
    <row r="401" spans="1:51" x14ac:dyDescent="0.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</row>
    <row r="402" spans="1:51" x14ac:dyDescent="0.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</row>
    <row r="403" spans="1:51" x14ac:dyDescent="0.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</row>
    <row r="404" spans="1:51" x14ac:dyDescent="0.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</row>
    <row r="405" spans="1:51" x14ac:dyDescent="0.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</row>
    <row r="406" spans="1:51" x14ac:dyDescent="0.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</row>
    <row r="407" spans="1:51" x14ac:dyDescent="0.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</row>
    <row r="408" spans="1:51" x14ac:dyDescent="0.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</row>
    <row r="409" spans="1:51" x14ac:dyDescent="0.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</row>
    <row r="410" spans="1:51" x14ac:dyDescent="0.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</row>
    <row r="411" spans="1:51" x14ac:dyDescent="0.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</row>
    <row r="412" spans="1:51" x14ac:dyDescent="0.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</row>
    <row r="413" spans="1:51" x14ac:dyDescent="0.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</row>
    <row r="414" spans="1:51" x14ac:dyDescent="0.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</row>
    <row r="415" spans="1:51" x14ac:dyDescent="0.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</row>
    <row r="416" spans="1:51" x14ac:dyDescent="0.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</row>
    <row r="417" spans="1:51" x14ac:dyDescent="0.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</row>
    <row r="418" spans="1:51" x14ac:dyDescent="0.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</row>
    <row r="419" spans="1:51" x14ac:dyDescent="0.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</row>
    <row r="420" spans="1:51" x14ac:dyDescent="0.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</row>
    <row r="421" spans="1:51" x14ac:dyDescent="0.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</row>
    <row r="422" spans="1:51" x14ac:dyDescent="0.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</row>
    <row r="423" spans="1:51" x14ac:dyDescent="0.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</row>
    <row r="424" spans="1:51" x14ac:dyDescent="0.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</row>
    <row r="425" spans="1:51" x14ac:dyDescent="0.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</row>
    <row r="426" spans="1:51" x14ac:dyDescent="0.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</row>
    <row r="427" spans="1:51" x14ac:dyDescent="0.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</row>
    <row r="428" spans="1:51" x14ac:dyDescent="0.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</row>
    <row r="429" spans="1:51" x14ac:dyDescent="0.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</row>
    <row r="430" spans="1:51" x14ac:dyDescent="0.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</row>
    <row r="431" spans="1:51" x14ac:dyDescent="0.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</row>
    <row r="432" spans="1:51" x14ac:dyDescent="0.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</row>
    <row r="433" spans="1:51" x14ac:dyDescent="0.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</row>
    <row r="434" spans="1:51" x14ac:dyDescent="0.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</row>
    <row r="435" spans="1:51" x14ac:dyDescent="0.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</row>
    <row r="436" spans="1:51" x14ac:dyDescent="0.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</row>
    <row r="437" spans="1:51" x14ac:dyDescent="0.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</row>
    <row r="438" spans="1:51" x14ac:dyDescent="0.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</row>
    <row r="439" spans="1:51" x14ac:dyDescent="0.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</row>
    <row r="440" spans="1:51" x14ac:dyDescent="0.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</row>
    <row r="441" spans="1:51" x14ac:dyDescent="0.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</row>
    <row r="442" spans="1:51" x14ac:dyDescent="0.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</row>
    <row r="443" spans="1:51" x14ac:dyDescent="0.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</row>
    <row r="444" spans="1:51" x14ac:dyDescent="0.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</row>
    <row r="445" spans="1:51" x14ac:dyDescent="0.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</row>
    <row r="446" spans="1:51" x14ac:dyDescent="0.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</row>
    <row r="447" spans="1:51" x14ac:dyDescent="0.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</row>
    <row r="448" spans="1:51" x14ac:dyDescent="0.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</row>
    <row r="449" spans="1:51" x14ac:dyDescent="0.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</row>
    <row r="450" spans="1:51" x14ac:dyDescent="0.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</row>
    <row r="451" spans="1:51" x14ac:dyDescent="0.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</row>
    <row r="452" spans="1:51" x14ac:dyDescent="0.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</row>
    <row r="453" spans="1:51" x14ac:dyDescent="0.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</row>
    <row r="454" spans="1:51" x14ac:dyDescent="0.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spans="1:51" x14ac:dyDescent="0.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spans="1:51" x14ac:dyDescent="0.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spans="1:51" x14ac:dyDescent="0.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spans="1:51" x14ac:dyDescent="0.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</row>
    <row r="459" spans="1:51" x14ac:dyDescent="0.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</row>
    <row r="460" spans="1:51" x14ac:dyDescent="0.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</row>
    <row r="461" spans="1:51" x14ac:dyDescent="0.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</row>
    <row r="462" spans="1:51" x14ac:dyDescent="0.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</row>
    <row r="463" spans="1:51" x14ac:dyDescent="0.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spans="1:51" x14ac:dyDescent="0.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spans="1:21" x14ac:dyDescent="0.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x14ac:dyDescent="0.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x14ac:dyDescent="0.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x14ac:dyDescent="0.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x14ac:dyDescent="0.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x14ac:dyDescent="0.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x14ac:dyDescent="0.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x14ac:dyDescent="0.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x14ac:dyDescent="0.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x14ac:dyDescent="0.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x14ac:dyDescent="0.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x14ac:dyDescent="0.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x14ac:dyDescent="0.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x14ac:dyDescent="0.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x14ac:dyDescent="0.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x14ac:dyDescent="0.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x14ac:dyDescent="0.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x14ac:dyDescent="0.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x14ac:dyDescent="0.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x14ac:dyDescent="0.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x14ac:dyDescent="0.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x14ac:dyDescent="0.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x14ac:dyDescent="0.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x14ac:dyDescent="0.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x14ac:dyDescent="0.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x14ac:dyDescent="0.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x14ac:dyDescent="0.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x14ac:dyDescent="0.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x14ac:dyDescent="0.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x14ac:dyDescent="0.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x14ac:dyDescent="0.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x14ac:dyDescent="0.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x14ac:dyDescent="0.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x14ac:dyDescent="0.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x14ac:dyDescent="0.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x14ac:dyDescent="0.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x14ac:dyDescent="0.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x14ac:dyDescent="0.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x14ac:dyDescent="0.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x14ac:dyDescent="0.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x14ac:dyDescent="0.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x14ac:dyDescent="0.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x14ac:dyDescent="0.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x14ac:dyDescent="0.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x14ac:dyDescent="0.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x14ac:dyDescent="0.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x14ac:dyDescent="0.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x14ac:dyDescent="0.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x14ac:dyDescent="0.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x14ac:dyDescent="0.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x14ac:dyDescent="0.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x14ac:dyDescent="0.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x14ac:dyDescent="0.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x14ac:dyDescent="0.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x14ac:dyDescent="0.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x14ac:dyDescent="0.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x14ac:dyDescent="0.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x14ac:dyDescent="0.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x14ac:dyDescent="0.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x14ac:dyDescent="0.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x14ac:dyDescent="0.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x14ac:dyDescent="0.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x14ac:dyDescent="0.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x14ac:dyDescent="0.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x14ac:dyDescent="0.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</sheetData>
  <mergeCells count="3">
    <mergeCell ref="C4:T4"/>
    <mergeCell ref="C5:T5"/>
    <mergeCell ref="C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1"/>
  <sheetViews>
    <sheetView workbookViewId="0">
      <selection activeCell="G26" sqref="G26"/>
    </sheetView>
  </sheetViews>
  <sheetFormatPr defaultColWidth="8.85546875" defaultRowHeight="13.15" x14ac:dyDescent="0.4"/>
  <cols>
    <col min="1" max="1" width="30.85546875" customWidth="1"/>
    <col min="2" max="16" width="10.85546875" customWidth="1"/>
  </cols>
  <sheetData>
    <row r="1" spans="1:53" x14ac:dyDescent="0.4">
      <c r="A1" s="23" t="s">
        <v>45</v>
      </c>
      <c r="B1" s="23"/>
      <c r="C1" s="2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1"/>
      <c r="P1" s="9"/>
      <c r="Q1" s="9"/>
      <c r="R1" s="9"/>
      <c r="S1" s="31"/>
      <c r="T1" s="9"/>
      <c r="U1" s="9"/>
      <c r="V1" s="31"/>
    </row>
    <row r="2" spans="1:53" x14ac:dyDescent="0.4">
      <c r="A2" s="23" t="s">
        <v>7</v>
      </c>
      <c r="B2" s="9" t="s">
        <v>1</v>
      </c>
      <c r="C2" s="9" t="s">
        <v>4</v>
      </c>
      <c r="D2" s="9" t="s">
        <v>8</v>
      </c>
      <c r="E2" s="9" t="s">
        <v>12</v>
      </c>
      <c r="F2" s="9" t="s">
        <v>2</v>
      </c>
      <c r="G2" s="9" t="s">
        <v>0</v>
      </c>
      <c r="H2" s="9" t="s">
        <v>13</v>
      </c>
      <c r="I2" s="9" t="s">
        <v>9</v>
      </c>
      <c r="J2" s="9" t="s">
        <v>14</v>
      </c>
      <c r="K2" s="9" t="s">
        <v>15</v>
      </c>
      <c r="L2" s="9" t="s">
        <v>10</v>
      </c>
      <c r="M2" s="9" t="s">
        <v>11</v>
      </c>
      <c r="N2" s="9" t="s">
        <v>3</v>
      </c>
      <c r="O2" s="31"/>
      <c r="P2" s="9" t="s">
        <v>9</v>
      </c>
      <c r="Q2" s="9"/>
      <c r="R2" s="9" t="s">
        <v>5</v>
      </c>
      <c r="S2" s="31"/>
      <c r="T2" s="50" t="s">
        <v>39</v>
      </c>
      <c r="U2" s="50"/>
      <c r="V2" s="57"/>
    </row>
    <row r="3" spans="1:53" x14ac:dyDescent="0.4">
      <c r="A3" s="23" t="s">
        <v>38</v>
      </c>
      <c r="B3" s="9">
        <f>B36-B33</f>
        <v>5.9</v>
      </c>
      <c r="C3" s="16">
        <f>C35-C29</f>
        <v>12.9</v>
      </c>
      <c r="D3" s="34">
        <f>D29-D25</f>
        <v>13.600000000000001</v>
      </c>
      <c r="E3" s="16">
        <f>E34-E29</f>
        <v>4.4000000000000004</v>
      </c>
      <c r="F3" s="9">
        <f>F34-F29</f>
        <v>2</v>
      </c>
      <c r="G3" s="23">
        <f>G37-G26</f>
        <v>3.3000000000000003</v>
      </c>
      <c r="H3" s="16">
        <f>H34-H31</f>
        <v>0.95000000000000018</v>
      </c>
      <c r="I3" s="23">
        <f>I28-I21</f>
        <v>4.5999999999999996</v>
      </c>
      <c r="J3" s="9">
        <f>J35-J31</f>
        <v>2.6999999999999993</v>
      </c>
      <c r="K3" s="23">
        <f>K33-K31</f>
        <v>5</v>
      </c>
      <c r="L3" s="23">
        <f>L20-L13</f>
        <v>11.7</v>
      </c>
      <c r="M3" s="23">
        <f>M29-M24</f>
        <v>7.9</v>
      </c>
      <c r="N3" s="16">
        <f>N33-N32</f>
        <v>2.5</v>
      </c>
      <c r="O3" s="31"/>
      <c r="P3" s="9"/>
      <c r="Q3" s="9"/>
      <c r="R3" s="16">
        <f>R9-R5</f>
        <v>22</v>
      </c>
      <c r="S3" s="56"/>
      <c r="T3" s="30">
        <f>AVERAGE(B3:R3)</f>
        <v>7.1035714285714295</v>
      </c>
      <c r="U3" s="30"/>
      <c r="V3" s="31"/>
    </row>
    <row r="4" spans="1:53" ht="13.5" thickBot="1" x14ac:dyDescent="0.45">
      <c r="A4" s="51" t="s">
        <v>36</v>
      </c>
      <c r="B4" s="52">
        <f>2001-1998</f>
        <v>3</v>
      </c>
      <c r="C4" s="51">
        <f>2000-1994</f>
        <v>6</v>
      </c>
      <c r="D4" s="52">
        <f>1994-1990</f>
        <v>4</v>
      </c>
      <c r="E4" s="52">
        <f>1999-1994</f>
        <v>5</v>
      </c>
      <c r="F4" s="52">
        <f>1999-1994</f>
        <v>5</v>
      </c>
      <c r="G4" s="52">
        <f>2002-1991</f>
        <v>11</v>
      </c>
      <c r="H4" s="52">
        <f>1999-1996</f>
        <v>3</v>
      </c>
      <c r="I4" s="52">
        <f>1993-1986</f>
        <v>7</v>
      </c>
      <c r="J4" s="52">
        <f>2000-1996</f>
        <v>4</v>
      </c>
      <c r="K4" s="52">
        <f>1998-1996</f>
        <v>2</v>
      </c>
      <c r="L4" s="52">
        <f>1985-1978</f>
        <v>7</v>
      </c>
      <c r="M4" s="53">
        <f>1994-1989</f>
        <v>5</v>
      </c>
      <c r="N4" s="52">
        <f>1998-1997</f>
        <v>1</v>
      </c>
      <c r="O4" s="54"/>
      <c r="P4" s="52"/>
      <c r="Q4" s="52"/>
      <c r="R4" s="52">
        <f>1933-1929</f>
        <v>4</v>
      </c>
      <c r="S4" s="54"/>
      <c r="T4" s="55">
        <f>AVERAGE(B4:R4)</f>
        <v>4.7857142857142856</v>
      </c>
      <c r="U4" s="55"/>
      <c r="V4" s="54"/>
    </row>
    <row r="5" spans="1:53" ht="13.5" thickTop="1" x14ac:dyDescent="0.4">
      <c r="A5" s="14">
        <v>1970</v>
      </c>
      <c r="B5" s="9"/>
      <c r="C5" s="9"/>
      <c r="D5" s="24">
        <v>2.6</v>
      </c>
      <c r="E5" s="9"/>
      <c r="F5" s="9"/>
      <c r="G5" s="24">
        <v>1.2</v>
      </c>
      <c r="H5" s="9"/>
      <c r="J5" s="9"/>
      <c r="M5" s="24">
        <v>1.5</v>
      </c>
      <c r="N5" s="9"/>
      <c r="O5" s="6"/>
      <c r="P5" s="33" t="s">
        <v>16</v>
      </c>
      <c r="Q5" s="9">
        <v>1929</v>
      </c>
      <c r="R5" s="32">
        <v>3.2</v>
      </c>
      <c r="S5" s="56"/>
      <c r="T5" s="30"/>
      <c r="U5" s="30"/>
      <c r="V5" s="31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x14ac:dyDescent="0.4">
      <c r="A6" s="14">
        <v>1971</v>
      </c>
      <c r="B6" s="9"/>
      <c r="C6" s="9"/>
      <c r="D6" s="24">
        <v>3</v>
      </c>
      <c r="E6" s="9"/>
      <c r="F6" s="9"/>
      <c r="G6" s="24">
        <v>1.2</v>
      </c>
      <c r="H6" s="9"/>
      <c r="J6" s="9"/>
      <c r="M6" s="24">
        <v>2.5</v>
      </c>
      <c r="N6" s="9"/>
      <c r="O6" s="6"/>
      <c r="P6" s="9"/>
      <c r="Q6" s="9">
        <f t="shared" ref="Q6:Q12" si="0">Q5+1</f>
        <v>1930</v>
      </c>
      <c r="R6" s="16">
        <v>8.9</v>
      </c>
      <c r="S6" s="56"/>
      <c r="T6" s="30"/>
      <c r="U6" s="30"/>
      <c r="V6" s="31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x14ac:dyDescent="0.4">
      <c r="A7" s="14">
        <v>1972</v>
      </c>
      <c r="B7" s="9"/>
      <c r="C7" s="9"/>
      <c r="D7" s="24">
        <v>3.3</v>
      </c>
      <c r="E7" s="9"/>
      <c r="F7" s="9"/>
      <c r="G7" s="24">
        <v>1.4</v>
      </c>
      <c r="H7" s="9"/>
      <c r="I7" s="24">
        <v>1.7</v>
      </c>
      <c r="J7" s="9"/>
      <c r="M7" s="24">
        <v>2.7</v>
      </c>
      <c r="N7" s="9"/>
      <c r="O7" s="6"/>
      <c r="P7" s="9"/>
      <c r="Q7" s="9">
        <f t="shared" si="0"/>
        <v>1931</v>
      </c>
      <c r="R7" s="16">
        <v>16.3</v>
      </c>
      <c r="S7" s="56"/>
      <c r="T7" s="30"/>
      <c r="U7" s="30"/>
      <c r="V7" s="31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x14ac:dyDescent="0.4">
      <c r="A8" s="14">
        <v>1973</v>
      </c>
      <c r="B8" s="9"/>
      <c r="C8" s="9"/>
      <c r="D8" s="24">
        <v>3.1</v>
      </c>
      <c r="E8" s="9"/>
      <c r="F8" s="9"/>
      <c r="G8" s="24">
        <v>1.3</v>
      </c>
      <c r="H8" s="9"/>
      <c r="I8" s="24">
        <v>1.6</v>
      </c>
      <c r="J8" s="9"/>
      <c r="M8" s="24">
        <v>2.4</v>
      </c>
      <c r="N8" s="9"/>
      <c r="O8" s="6"/>
      <c r="P8" s="9"/>
      <c r="Q8" s="9">
        <f t="shared" si="0"/>
        <v>1932</v>
      </c>
      <c r="R8" s="16">
        <v>24.1</v>
      </c>
      <c r="S8" s="56"/>
      <c r="T8" s="30"/>
      <c r="U8" s="30"/>
      <c r="V8" s="31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x14ac:dyDescent="0.4">
      <c r="A9" s="14">
        <v>1974</v>
      </c>
      <c r="B9" s="9"/>
      <c r="C9" s="9"/>
      <c r="D9" s="24">
        <v>2.5</v>
      </c>
      <c r="E9" s="9"/>
      <c r="F9" s="9"/>
      <c r="G9" s="24">
        <v>1.4</v>
      </c>
      <c r="H9" s="9"/>
      <c r="I9" s="24">
        <v>1.5</v>
      </c>
      <c r="J9" s="9"/>
      <c r="M9" s="24">
        <v>2</v>
      </c>
      <c r="N9" s="9"/>
      <c r="O9" s="6"/>
      <c r="P9" s="9"/>
      <c r="Q9" s="9">
        <f t="shared" si="0"/>
        <v>1933</v>
      </c>
      <c r="R9" s="22">
        <v>25.2</v>
      </c>
      <c r="S9" s="56"/>
      <c r="T9" s="30"/>
      <c r="U9" s="30"/>
      <c r="V9" s="3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x14ac:dyDescent="0.4">
      <c r="A10" s="14">
        <v>1975</v>
      </c>
      <c r="B10" s="9"/>
      <c r="C10" s="9"/>
      <c r="D10" s="24">
        <v>2.9</v>
      </c>
      <c r="E10" s="9"/>
      <c r="F10" s="9"/>
      <c r="G10" s="24">
        <v>1.9</v>
      </c>
      <c r="H10" s="9"/>
      <c r="I10" s="24">
        <v>2.2999999999999998</v>
      </c>
      <c r="J10" s="9"/>
      <c r="M10" s="24">
        <v>1.6</v>
      </c>
      <c r="N10" s="9"/>
      <c r="O10" s="6"/>
      <c r="P10" s="9"/>
      <c r="Q10" s="9">
        <f t="shared" si="0"/>
        <v>1934</v>
      </c>
      <c r="R10" s="16">
        <v>22</v>
      </c>
      <c r="S10" s="56"/>
      <c r="T10" s="30"/>
      <c r="U10" s="30"/>
      <c r="V10" s="31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 x14ac:dyDescent="0.4">
      <c r="A11" s="14">
        <v>1976</v>
      </c>
      <c r="B11" s="9"/>
      <c r="C11" s="9"/>
      <c r="D11" s="24">
        <v>4.5</v>
      </c>
      <c r="E11" s="9"/>
      <c r="F11" s="9"/>
      <c r="G11" s="24">
        <v>2</v>
      </c>
      <c r="H11" s="9"/>
      <c r="I11" s="24">
        <v>1.8</v>
      </c>
      <c r="J11" s="9"/>
      <c r="M11" s="24">
        <v>1.6</v>
      </c>
      <c r="N11" s="9"/>
      <c r="O11" s="6"/>
      <c r="P11" s="9"/>
      <c r="Q11" s="9">
        <f t="shared" si="0"/>
        <v>1935</v>
      </c>
      <c r="R11" s="16">
        <v>20.3</v>
      </c>
      <c r="S11" s="56"/>
      <c r="T11" s="30"/>
      <c r="U11" s="30"/>
      <c r="V11" s="31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x14ac:dyDescent="0.4">
      <c r="A12" s="14">
        <v>1977</v>
      </c>
      <c r="B12" s="9"/>
      <c r="C12" s="9"/>
      <c r="D12" s="24">
        <v>6.6</v>
      </c>
      <c r="E12" s="9"/>
      <c r="F12" s="9"/>
      <c r="G12" s="24">
        <v>2</v>
      </c>
      <c r="H12" s="9"/>
      <c r="I12" s="24">
        <v>1.5</v>
      </c>
      <c r="J12" s="9"/>
      <c r="M12" s="24">
        <v>1.8</v>
      </c>
      <c r="N12" s="9"/>
      <c r="O12" s="6"/>
      <c r="P12" s="9"/>
      <c r="Q12" s="9">
        <f t="shared" si="0"/>
        <v>1936</v>
      </c>
      <c r="R12" s="16">
        <v>17</v>
      </c>
      <c r="S12" s="56"/>
      <c r="T12" s="30"/>
      <c r="U12" s="30"/>
      <c r="V12" s="31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x14ac:dyDescent="0.4">
      <c r="A13" s="14">
        <v>1978</v>
      </c>
      <c r="B13" s="9"/>
      <c r="C13" s="9"/>
      <c r="D13" s="24">
        <v>7.9</v>
      </c>
      <c r="E13" s="9"/>
      <c r="F13" s="9"/>
      <c r="G13" s="24">
        <v>2.2000000000000002</v>
      </c>
      <c r="H13" s="9"/>
      <c r="I13" s="24">
        <v>1.8</v>
      </c>
      <c r="J13" s="9"/>
      <c r="L13" s="29">
        <v>6</v>
      </c>
      <c r="M13" s="24">
        <v>2.2000000000000002</v>
      </c>
      <c r="N13" s="9"/>
      <c r="O13" s="6"/>
      <c r="P13" s="9"/>
      <c r="Q13" s="9"/>
      <c r="R13" s="9"/>
      <c r="S13" s="31"/>
      <c r="T13" s="28"/>
      <c r="U13" s="28"/>
      <c r="V13" s="31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x14ac:dyDescent="0.4">
      <c r="A14" s="14">
        <v>1979</v>
      </c>
      <c r="B14" s="9"/>
      <c r="C14" s="9"/>
      <c r="D14" s="24">
        <v>6.5</v>
      </c>
      <c r="E14" s="9"/>
      <c r="F14" s="9"/>
      <c r="G14" s="24">
        <v>2.1</v>
      </c>
      <c r="H14" s="9"/>
      <c r="I14" s="24">
        <v>2</v>
      </c>
      <c r="J14" s="9"/>
      <c r="L14" s="24">
        <v>7.7</v>
      </c>
      <c r="M14" s="24">
        <v>2.1</v>
      </c>
      <c r="N14" s="9"/>
      <c r="O14" s="6"/>
      <c r="P14" s="9"/>
      <c r="Q14" s="9"/>
      <c r="S14" s="6"/>
      <c r="V14" s="31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x14ac:dyDescent="0.4">
      <c r="A15" s="14">
        <v>1980</v>
      </c>
      <c r="B15" s="9"/>
      <c r="C15" s="9"/>
      <c r="D15" s="24">
        <v>5.3</v>
      </c>
      <c r="E15" s="16">
        <v>3.8</v>
      </c>
      <c r="F15" s="9"/>
      <c r="G15" s="24">
        <v>2</v>
      </c>
      <c r="H15" s="9"/>
      <c r="I15" s="24">
        <v>1.7</v>
      </c>
      <c r="J15" s="9"/>
      <c r="L15" s="24">
        <v>9</v>
      </c>
      <c r="M15" s="24">
        <v>2.1</v>
      </c>
      <c r="N15" s="9"/>
      <c r="O15" s="6"/>
      <c r="P15" s="9"/>
      <c r="Q15" s="9"/>
      <c r="S15" s="6"/>
      <c r="V15" s="31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x14ac:dyDescent="0.4">
      <c r="A16" s="14">
        <v>1981</v>
      </c>
      <c r="B16" s="9"/>
      <c r="C16" s="9"/>
      <c r="D16" s="24">
        <v>5.7</v>
      </c>
      <c r="E16" s="16">
        <v>3.9</v>
      </c>
      <c r="F16" s="9"/>
      <c r="G16" s="24">
        <v>2.2000000000000002</v>
      </c>
      <c r="H16" s="9"/>
      <c r="I16" s="24">
        <v>2</v>
      </c>
      <c r="J16" s="9"/>
      <c r="L16" s="24">
        <v>11</v>
      </c>
      <c r="M16" s="24">
        <v>2.6</v>
      </c>
      <c r="N16" s="9"/>
      <c r="O16" s="6"/>
      <c r="P16" s="9"/>
      <c r="Q16" s="9"/>
      <c r="R16" s="9"/>
      <c r="S16" s="31"/>
      <c r="T16" s="9"/>
      <c r="U16" s="9"/>
      <c r="V16" s="31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x14ac:dyDescent="0.4">
      <c r="A17" s="14">
        <v>1982</v>
      </c>
      <c r="B17" s="9"/>
      <c r="C17" s="9"/>
      <c r="D17" s="24">
        <v>6.1</v>
      </c>
      <c r="E17" s="16">
        <v>3.5219999999999998</v>
      </c>
      <c r="F17" s="9"/>
      <c r="G17" s="24">
        <v>2.4</v>
      </c>
      <c r="H17" s="9"/>
      <c r="I17" s="24">
        <v>2.7</v>
      </c>
      <c r="J17" s="9"/>
      <c r="L17" s="24">
        <v>13</v>
      </c>
      <c r="M17" s="24">
        <v>3.3</v>
      </c>
      <c r="N17" s="9"/>
      <c r="O17" s="6"/>
      <c r="P17" s="9"/>
      <c r="Q17" s="9"/>
      <c r="R17" s="9"/>
      <c r="S17" s="31"/>
      <c r="T17" s="9"/>
      <c r="U17" s="9"/>
      <c r="V17" s="31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4">
      <c r="A18" s="14">
        <v>1983</v>
      </c>
      <c r="B18" s="9"/>
      <c r="C18" s="9"/>
      <c r="D18" s="24">
        <v>6.1</v>
      </c>
      <c r="E18" s="16">
        <v>4.3499999999999996</v>
      </c>
      <c r="F18" s="9"/>
      <c r="G18" s="24">
        <v>2.7</v>
      </c>
      <c r="H18" s="9"/>
      <c r="I18" s="24">
        <v>3.5</v>
      </c>
      <c r="J18" s="9"/>
      <c r="L18" s="24">
        <v>15.2</v>
      </c>
      <c r="M18" s="24">
        <v>3.7</v>
      </c>
      <c r="N18" s="9"/>
      <c r="O18" s="6"/>
      <c r="P18" s="9"/>
      <c r="Q18" s="9"/>
      <c r="R18" s="9"/>
      <c r="S18" s="31"/>
      <c r="T18" s="9"/>
      <c r="U18" s="9"/>
      <c r="V18" s="31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4">
      <c r="A19" s="14">
        <v>1984</v>
      </c>
      <c r="B19" s="9"/>
      <c r="C19" s="9" t="s">
        <v>6</v>
      </c>
      <c r="D19" s="24">
        <v>5.9</v>
      </c>
      <c r="E19" s="16">
        <v>3.7</v>
      </c>
      <c r="F19" s="9"/>
      <c r="G19" s="24">
        <v>2.7</v>
      </c>
      <c r="H19" s="9"/>
      <c r="I19" s="24">
        <v>3.2</v>
      </c>
      <c r="J19" s="9"/>
      <c r="L19" s="24">
        <v>16.8</v>
      </c>
      <c r="M19" s="24">
        <v>3.3</v>
      </c>
      <c r="N19" s="9"/>
      <c r="O19" s="6"/>
      <c r="P19" s="9"/>
      <c r="Q19" s="9"/>
      <c r="R19" s="9"/>
      <c r="S19" s="31"/>
      <c r="T19" s="9"/>
      <c r="U19" s="9"/>
      <c r="V19" s="31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x14ac:dyDescent="0.4">
      <c r="A20" s="14">
        <v>1985</v>
      </c>
      <c r="B20" s="9"/>
      <c r="C20" s="9"/>
      <c r="D20" s="24">
        <v>6</v>
      </c>
      <c r="E20" s="16">
        <v>3.0990000000000002</v>
      </c>
      <c r="F20" s="9"/>
      <c r="G20" s="24">
        <v>2.6</v>
      </c>
      <c r="H20" s="9"/>
      <c r="I20" s="24">
        <v>2.6</v>
      </c>
      <c r="J20" s="9"/>
      <c r="L20" s="17">
        <v>17.7</v>
      </c>
      <c r="M20" s="24">
        <v>2.9</v>
      </c>
      <c r="N20" s="16">
        <v>3.7</v>
      </c>
      <c r="O20" s="6"/>
      <c r="P20" s="9"/>
      <c r="Q20" s="9"/>
      <c r="R20" s="9"/>
      <c r="S20" s="31"/>
      <c r="T20" s="9"/>
      <c r="U20" s="9"/>
      <c r="V20" s="31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x14ac:dyDescent="0.4">
      <c r="A21" s="14">
        <v>1986</v>
      </c>
      <c r="B21" s="9"/>
      <c r="C21" s="9"/>
      <c r="D21" s="24">
        <v>6.7</v>
      </c>
      <c r="E21" s="16">
        <v>2.8119999999999998</v>
      </c>
      <c r="F21" s="9"/>
      <c r="G21" s="24">
        <v>2.8</v>
      </c>
      <c r="H21" s="16">
        <v>8.3000000000000007</v>
      </c>
      <c r="I21" s="18">
        <v>2</v>
      </c>
      <c r="J21" s="9"/>
      <c r="L21" s="24">
        <v>17.5</v>
      </c>
      <c r="M21" s="24">
        <v>2.7</v>
      </c>
      <c r="N21" s="16">
        <v>3.5</v>
      </c>
      <c r="O21" s="6"/>
      <c r="P21" s="9"/>
      <c r="Q21" s="9"/>
      <c r="R21" s="9"/>
      <c r="S21" s="31"/>
      <c r="T21" s="9"/>
      <c r="U21" s="9"/>
      <c r="V21" s="31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x14ac:dyDescent="0.4">
      <c r="A22" s="14">
        <v>1987</v>
      </c>
      <c r="B22" s="9"/>
      <c r="C22" s="9"/>
      <c r="D22" s="24">
        <v>4.9000000000000004</v>
      </c>
      <c r="E22" s="16">
        <v>1.9119999999999999</v>
      </c>
      <c r="F22" s="9"/>
      <c r="G22" s="24">
        <v>2.8</v>
      </c>
      <c r="H22" s="16">
        <v>7.3</v>
      </c>
      <c r="I22" s="24">
        <v>2.1</v>
      </c>
      <c r="J22" s="9"/>
      <c r="L22" s="24">
        <v>16.8</v>
      </c>
      <c r="M22" s="24">
        <v>2.2000000000000002</v>
      </c>
      <c r="N22" s="16">
        <v>5.9</v>
      </c>
      <c r="O22" s="6"/>
      <c r="P22" s="9"/>
      <c r="Q22" s="9"/>
      <c r="R22" s="9"/>
      <c r="S22" s="31"/>
      <c r="T22" s="9"/>
      <c r="U22" s="9"/>
      <c r="V22" s="31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1:53" x14ac:dyDescent="0.4">
      <c r="A23" s="14">
        <v>1988</v>
      </c>
      <c r="B23" s="9"/>
      <c r="C23" s="9"/>
      <c r="D23" s="24">
        <v>4.2</v>
      </c>
      <c r="E23" s="16">
        <v>1.4</v>
      </c>
      <c r="F23" s="9"/>
      <c r="G23" s="24">
        <v>2.5</v>
      </c>
      <c r="H23" s="16">
        <v>7.2</v>
      </c>
      <c r="I23" s="24">
        <v>3.3</v>
      </c>
      <c r="J23" s="9"/>
      <c r="L23" s="24">
        <v>15.8</v>
      </c>
      <c r="M23" s="24">
        <v>1.8</v>
      </c>
      <c r="N23" s="16">
        <v>3.1</v>
      </c>
      <c r="O23" s="6"/>
      <c r="P23" s="9"/>
      <c r="Q23" s="9"/>
      <c r="R23" s="9"/>
      <c r="S23" s="31"/>
      <c r="T23" s="9"/>
      <c r="U23" s="9"/>
      <c r="V23" s="31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x14ac:dyDescent="0.4">
      <c r="A24" s="14">
        <v>1989</v>
      </c>
      <c r="B24" s="9"/>
      <c r="C24" s="9"/>
      <c r="D24" s="24">
        <v>3.1</v>
      </c>
      <c r="E24" s="16">
        <v>1.1000000000000001</v>
      </c>
      <c r="F24" s="9"/>
      <c r="G24" s="24">
        <v>2.2999999999999998</v>
      </c>
      <c r="H24" s="16">
        <v>6.3</v>
      </c>
      <c r="I24" s="24">
        <v>5.4</v>
      </c>
      <c r="J24" s="9"/>
      <c r="K24" s="24">
        <v>2.6</v>
      </c>
      <c r="L24" s="24">
        <v>13.9</v>
      </c>
      <c r="M24" s="18">
        <v>1.5</v>
      </c>
      <c r="N24" s="16">
        <v>1.4</v>
      </c>
      <c r="O24" s="6"/>
      <c r="P24" s="9"/>
      <c r="Q24" s="9"/>
      <c r="R24" s="9"/>
      <c r="S24" s="31"/>
      <c r="T24" s="9"/>
      <c r="U24" s="9"/>
      <c r="V24" s="31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4">
      <c r="A25" s="14">
        <v>1990</v>
      </c>
      <c r="B25" s="9"/>
      <c r="C25" s="28"/>
      <c r="D25" s="18">
        <v>3.2</v>
      </c>
      <c r="E25" s="16">
        <v>1.3</v>
      </c>
      <c r="F25" s="9"/>
      <c r="G25" s="24">
        <v>2.1</v>
      </c>
      <c r="H25" s="16">
        <v>5.0999999999999996</v>
      </c>
      <c r="I25" s="24">
        <v>5.8</v>
      </c>
      <c r="J25" s="9"/>
      <c r="K25" s="24">
        <v>2.4</v>
      </c>
      <c r="L25" s="24">
        <v>13</v>
      </c>
      <c r="M25" s="24">
        <v>1.7</v>
      </c>
      <c r="N25" s="16">
        <v>2.2000000000000002</v>
      </c>
      <c r="O25" s="6"/>
      <c r="P25" s="9"/>
      <c r="Q25" s="9"/>
      <c r="R25" s="9"/>
      <c r="S25" s="31"/>
      <c r="T25" s="9"/>
      <c r="U25" s="9"/>
      <c r="V25" s="31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x14ac:dyDescent="0.4">
      <c r="A26" s="14">
        <v>1991</v>
      </c>
      <c r="B26" s="9"/>
      <c r="C26" s="27">
        <v>9.8000000000000007</v>
      </c>
      <c r="D26" s="25">
        <v>6.7</v>
      </c>
      <c r="E26" s="16">
        <v>1.8</v>
      </c>
      <c r="F26" s="9"/>
      <c r="G26" s="18">
        <v>2.1</v>
      </c>
      <c r="H26" s="16">
        <v>4.3</v>
      </c>
      <c r="I26" s="24">
        <v>6</v>
      </c>
      <c r="J26" s="9"/>
      <c r="K26" s="24">
        <v>2.4</v>
      </c>
      <c r="L26" s="24">
        <v>13</v>
      </c>
      <c r="M26" s="24">
        <v>3.1</v>
      </c>
      <c r="N26" s="16">
        <v>2.7</v>
      </c>
      <c r="O26" s="6"/>
      <c r="P26" s="9"/>
      <c r="Q26" s="9"/>
      <c r="R26" s="9"/>
      <c r="S26" s="31"/>
      <c r="T26" s="9"/>
      <c r="U26" s="9"/>
      <c r="V26" s="31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x14ac:dyDescent="0.4">
      <c r="A27" s="14">
        <v>1992</v>
      </c>
      <c r="B27" s="9"/>
      <c r="C27" s="27">
        <v>9.1999999999999993</v>
      </c>
      <c r="D27" s="24">
        <v>11.6</v>
      </c>
      <c r="E27" s="16">
        <v>2</v>
      </c>
      <c r="F27" s="9"/>
      <c r="G27" s="24">
        <v>2.2000000000000002</v>
      </c>
      <c r="H27" s="16">
        <v>3.7</v>
      </c>
      <c r="I27" s="24">
        <v>6.5</v>
      </c>
      <c r="J27" s="9"/>
      <c r="K27" s="24">
        <v>2.5</v>
      </c>
      <c r="L27" s="24">
        <v>14.7</v>
      </c>
      <c r="M27" s="24">
        <v>5.6</v>
      </c>
      <c r="N27" s="16">
        <v>1.4</v>
      </c>
      <c r="O27" s="6"/>
      <c r="P27" s="9"/>
      <c r="Q27" s="9"/>
      <c r="R27" s="9"/>
      <c r="S27" s="31"/>
      <c r="T27" s="9"/>
      <c r="U27" s="9"/>
      <c r="V27" s="31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x14ac:dyDescent="0.4">
      <c r="A28" s="14">
        <v>1993</v>
      </c>
      <c r="B28" s="9"/>
      <c r="C28" s="27">
        <v>7.8</v>
      </c>
      <c r="D28" s="24">
        <v>16.2</v>
      </c>
      <c r="E28" s="16">
        <v>2</v>
      </c>
      <c r="F28" s="9"/>
      <c r="G28" s="24">
        <v>2.5</v>
      </c>
      <c r="H28" s="16">
        <v>3</v>
      </c>
      <c r="I28" s="19">
        <v>6.6</v>
      </c>
      <c r="J28" s="9"/>
      <c r="K28" s="24">
        <v>2.9</v>
      </c>
      <c r="L28" s="24">
        <v>18.3</v>
      </c>
      <c r="M28" s="24">
        <v>9</v>
      </c>
      <c r="N28" s="16">
        <v>1.5</v>
      </c>
      <c r="O28" s="6"/>
      <c r="P28" s="9"/>
      <c r="Q28" s="9"/>
      <c r="R28" s="9"/>
      <c r="S28" s="31"/>
      <c r="T28" s="9"/>
      <c r="U28" s="9"/>
      <c r="V28" s="31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 x14ac:dyDescent="0.4">
      <c r="A29" s="14">
        <v>1994</v>
      </c>
      <c r="B29" s="9"/>
      <c r="C29" s="4">
        <v>7.6</v>
      </c>
      <c r="D29" s="17">
        <v>16.8</v>
      </c>
      <c r="E29" s="20">
        <v>1.9</v>
      </c>
      <c r="F29" s="21">
        <v>4.4000000000000004</v>
      </c>
      <c r="G29" s="24">
        <v>2.9</v>
      </c>
      <c r="H29" s="16">
        <v>2.9</v>
      </c>
      <c r="I29" s="24">
        <v>6</v>
      </c>
      <c r="J29" s="9"/>
      <c r="K29" s="24">
        <v>2.5</v>
      </c>
      <c r="L29" s="24">
        <v>19.5</v>
      </c>
      <c r="M29" s="17">
        <v>9.4</v>
      </c>
      <c r="N29" s="16">
        <v>1.3</v>
      </c>
      <c r="O29" s="6"/>
      <c r="P29" s="9"/>
      <c r="Q29" s="9"/>
      <c r="R29" s="9"/>
      <c r="S29" s="31"/>
      <c r="T29" s="9"/>
      <c r="U29" s="9"/>
      <c r="V29" s="31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4">
      <c r="A30" s="14">
        <v>1995</v>
      </c>
      <c r="B30" s="9"/>
      <c r="C30" s="27">
        <v>8.6999999999999993</v>
      </c>
      <c r="D30" s="24">
        <v>15.1</v>
      </c>
      <c r="E30" s="16">
        <v>3.2</v>
      </c>
      <c r="F30" s="9">
        <v>4.5999999999999996</v>
      </c>
      <c r="G30" s="24">
        <v>3.1</v>
      </c>
      <c r="H30" s="16">
        <v>2.8</v>
      </c>
      <c r="I30" s="24">
        <v>5.4</v>
      </c>
      <c r="J30" s="9"/>
      <c r="K30" s="24">
        <v>2.1</v>
      </c>
      <c r="L30" s="24">
        <v>18.399999999999999</v>
      </c>
      <c r="M30" s="24">
        <v>8.8000000000000007</v>
      </c>
      <c r="N30" s="16">
        <v>1.1000000000000001</v>
      </c>
      <c r="O30" s="6"/>
      <c r="P30" s="9"/>
      <c r="Q30" s="9"/>
      <c r="R30" s="9"/>
      <c r="S30" s="31"/>
      <c r="T30" s="9"/>
      <c r="U30" s="9"/>
      <c r="V30" s="31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 x14ac:dyDescent="0.4">
      <c r="A31" s="14">
        <v>1996</v>
      </c>
      <c r="B31" s="9"/>
      <c r="C31" s="27">
        <v>12</v>
      </c>
      <c r="D31" s="24">
        <v>14.9</v>
      </c>
      <c r="E31" s="16">
        <v>2.8</v>
      </c>
      <c r="F31" s="9">
        <v>4.9000000000000004</v>
      </c>
      <c r="G31" s="24">
        <v>3.4</v>
      </c>
      <c r="H31" s="20">
        <v>2.5</v>
      </c>
      <c r="I31" s="24">
        <v>4.8</v>
      </c>
      <c r="J31" s="21">
        <v>7.4</v>
      </c>
      <c r="K31" s="18">
        <v>2</v>
      </c>
      <c r="L31" s="24">
        <v>17.8</v>
      </c>
      <c r="M31" s="24">
        <v>9.6</v>
      </c>
      <c r="N31" s="16">
        <v>1.1000000000000001</v>
      </c>
      <c r="O31" s="6"/>
      <c r="P31" s="9"/>
      <c r="Q31" s="9"/>
      <c r="R31" s="9"/>
      <c r="S31" s="31"/>
      <c r="T31" s="9"/>
      <c r="U31" s="9"/>
      <c r="V31" s="31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53" x14ac:dyDescent="0.4">
      <c r="A32" s="14">
        <v>1997</v>
      </c>
      <c r="B32" s="9">
        <v>17.3</v>
      </c>
      <c r="C32" s="27">
        <v>12.1</v>
      </c>
      <c r="D32" s="24">
        <v>12.7</v>
      </c>
      <c r="E32" s="30">
        <v>2.2000000000000002</v>
      </c>
      <c r="F32" s="28">
        <v>4.7</v>
      </c>
      <c r="G32" s="24">
        <v>3.4</v>
      </c>
      <c r="H32" s="30">
        <v>2.5</v>
      </c>
      <c r="I32" s="24">
        <v>4</v>
      </c>
      <c r="J32" s="28">
        <v>7.9</v>
      </c>
      <c r="K32" s="24">
        <v>2.6</v>
      </c>
      <c r="L32" s="24">
        <v>16.7</v>
      </c>
      <c r="M32" s="24">
        <v>9.9</v>
      </c>
      <c r="N32" s="32">
        <v>0.9</v>
      </c>
      <c r="O32" s="6"/>
      <c r="P32" s="9"/>
      <c r="Q32" s="9"/>
      <c r="R32" s="9"/>
      <c r="S32" s="31"/>
      <c r="T32" s="9"/>
      <c r="U32" s="9"/>
      <c r="V32" s="31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1:53" x14ac:dyDescent="0.4">
      <c r="A33" s="14">
        <v>1998</v>
      </c>
      <c r="B33" s="21">
        <v>12.4</v>
      </c>
      <c r="C33" s="27">
        <v>15</v>
      </c>
      <c r="D33" s="24">
        <v>11.4</v>
      </c>
      <c r="E33" s="16">
        <v>4.4000000000000004</v>
      </c>
      <c r="F33" s="9">
        <v>5.5</v>
      </c>
      <c r="G33" s="24">
        <v>4.0999999999999996</v>
      </c>
      <c r="H33" s="30">
        <v>3.2250000000000001</v>
      </c>
      <c r="I33" s="24">
        <v>3.2</v>
      </c>
      <c r="J33" s="9">
        <v>9.6</v>
      </c>
      <c r="K33" s="17">
        <v>7</v>
      </c>
      <c r="L33" s="24">
        <v>15</v>
      </c>
      <c r="M33" s="24">
        <v>8.1999999999999993</v>
      </c>
      <c r="N33" s="22">
        <v>3.4</v>
      </c>
      <c r="O33" s="6"/>
      <c r="P33" s="9"/>
      <c r="Q33" s="9"/>
      <c r="R33" s="9"/>
      <c r="S33" s="31"/>
      <c r="T33" s="9"/>
      <c r="U33" s="9"/>
      <c r="V33" s="31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4">
      <c r="A34" s="14">
        <v>1999</v>
      </c>
      <c r="B34" s="9">
        <v>13.8</v>
      </c>
      <c r="C34" s="27">
        <v>20.100000000000001</v>
      </c>
      <c r="D34" s="24">
        <v>10.3</v>
      </c>
      <c r="E34" s="22">
        <v>6.3</v>
      </c>
      <c r="F34" s="15">
        <v>6.4</v>
      </c>
      <c r="G34" s="24">
        <v>4.7</v>
      </c>
      <c r="H34" s="22">
        <v>3.45</v>
      </c>
      <c r="I34" s="24">
        <v>3.2</v>
      </c>
      <c r="J34" s="9">
        <v>9.4</v>
      </c>
      <c r="K34" s="24">
        <v>6.6</v>
      </c>
      <c r="L34" s="24">
        <v>12.5</v>
      </c>
      <c r="M34" s="24">
        <v>6.7</v>
      </c>
      <c r="N34" s="16">
        <v>3</v>
      </c>
      <c r="O34" s="6"/>
      <c r="P34" s="9"/>
      <c r="Q34" s="9"/>
      <c r="R34" s="9"/>
      <c r="S34" s="31"/>
      <c r="T34" s="9"/>
      <c r="U34" s="9"/>
      <c r="V34" s="31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1:53" x14ac:dyDescent="0.4">
      <c r="A35" s="14">
        <v>2000</v>
      </c>
      <c r="B35" s="9">
        <v>14.7</v>
      </c>
      <c r="C35" s="3">
        <v>20.5</v>
      </c>
      <c r="D35" s="24">
        <v>9.6</v>
      </c>
      <c r="E35" s="16">
        <v>5.0999999999999996</v>
      </c>
      <c r="F35" s="9">
        <v>6.1</v>
      </c>
      <c r="G35" s="24">
        <v>4.7</v>
      </c>
      <c r="H35" s="16">
        <v>3.1</v>
      </c>
      <c r="I35" s="24">
        <v>3.4</v>
      </c>
      <c r="J35" s="15">
        <v>10.1</v>
      </c>
      <c r="K35" s="24">
        <v>4.4000000000000004</v>
      </c>
      <c r="L35" s="24">
        <v>11.1</v>
      </c>
      <c r="M35" s="24">
        <v>5.6</v>
      </c>
      <c r="N35" s="16">
        <v>2.4</v>
      </c>
      <c r="O35" s="6"/>
      <c r="P35" s="9"/>
      <c r="Q35" s="9"/>
      <c r="R35" s="9"/>
      <c r="S35" s="31"/>
      <c r="T35" s="9"/>
      <c r="U35" s="9"/>
      <c r="V35" s="31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1:53" x14ac:dyDescent="0.4">
      <c r="A36" s="14">
        <v>2001</v>
      </c>
      <c r="B36" s="15">
        <v>18.3</v>
      </c>
      <c r="C36" s="9"/>
      <c r="D36" s="24">
        <v>9.1</v>
      </c>
      <c r="E36" s="16">
        <v>4.9000000000000004</v>
      </c>
      <c r="F36" s="9">
        <v>5.5</v>
      </c>
      <c r="G36" s="24">
        <v>5</v>
      </c>
      <c r="H36" s="16">
        <v>3.6749999999999998</v>
      </c>
      <c r="I36" s="24">
        <v>3.6</v>
      </c>
      <c r="J36" s="9">
        <v>9.8000000000000007</v>
      </c>
      <c r="K36" s="24">
        <v>4</v>
      </c>
      <c r="L36" s="24">
        <v>10.4</v>
      </c>
      <c r="M36" s="24">
        <v>4.9000000000000004</v>
      </c>
      <c r="N36" s="16">
        <v>3.3170000000000002</v>
      </c>
      <c r="O36" s="6"/>
      <c r="P36" s="9"/>
      <c r="Q36" s="9"/>
      <c r="R36" s="9"/>
      <c r="S36" s="31"/>
      <c r="T36" s="9"/>
      <c r="U36" s="9"/>
      <c r="V36" s="31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x14ac:dyDescent="0.4">
      <c r="A37" s="14">
        <v>2002</v>
      </c>
      <c r="B37" s="9">
        <v>17.8</v>
      </c>
      <c r="C37" s="9"/>
      <c r="D37" s="24">
        <v>9.1</v>
      </c>
      <c r="E37" s="16">
        <v>7.2</v>
      </c>
      <c r="F37" s="9">
        <v>6.1</v>
      </c>
      <c r="G37" s="17">
        <v>5.4</v>
      </c>
      <c r="H37" s="16">
        <v>3.4750000000000001</v>
      </c>
      <c r="I37" s="24">
        <v>3.9</v>
      </c>
      <c r="J37" s="9">
        <v>10.199999999999999</v>
      </c>
      <c r="K37" s="24">
        <v>3.3</v>
      </c>
      <c r="L37" s="24">
        <v>11.1</v>
      </c>
      <c r="M37" s="24">
        <v>4.9000000000000004</v>
      </c>
      <c r="N37" s="16">
        <v>2.4420000000000002</v>
      </c>
      <c r="O37" s="6"/>
      <c r="P37" s="9"/>
      <c r="Q37" s="9"/>
      <c r="R37" s="9"/>
      <c r="S37" s="31"/>
      <c r="T37" s="9"/>
      <c r="U37" s="9"/>
      <c r="V37" s="31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1:53" x14ac:dyDescent="0.4">
      <c r="A38" s="14">
        <v>2003</v>
      </c>
      <c r="B38" s="9">
        <v>14.5</v>
      </c>
      <c r="C38" s="9">
        <v>17.399999999999999</v>
      </c>
      <c r="D38" s="24">
        <v>9.1</v>
      </c>
      <c r="E38" s="16">
        <v>7.9</v>
      </c>
      <c r="F38" s="9">
        <v>5.8</v>
      </c>
      <c r="G38" s="24">
        <v>5.3</v>
      </c>
      <c r="H38" s="16">
        <v>3.6</v>
      </c>
      <c r="I38" s="24">
        <v>4.5</v>
      </c>
      <c r="J38" s="9"/>
      <c r="K38" s="24">
        <v>3.6</v>
      </c>
      <c r="L38" s="24">
        <v>11.1</v>
      </c>
      <c r="M38" s="24">
        <v>5.6</v>
      </c>
      <c r="N38" s="16">
        <v>2.2000000000000002</v>
      </c>
      <c r="O38" s="6"/>
      <c r="P38" s="9"/>
      <c r="Q38" s="9"/>
      <c r="R38" s="9"/>
      <c r="S38" s="31"/>
      <c r="T38" s="9"/>
      <c r="U38" s="9"/>
      <c r="V38" s="31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1:53" x14ac:dyDescent="0.4">
      <c r="A39" s="14">
        <v>2004</v>
      </c>
      <c r="B39" s="9">
        <v>12.1</v>
      </c>
      <c r="C39" s="9">
        <v>14.2</v>
      </c>
      <c r="D39" s="24">
        <v>8.8000000000000007</v>
      </c>
      <c r="E39" s="16">
        <v>6.9</v>
      </c>
      <c r="F39" s="9">
        <v>6.5</v>
      </c>
      <c r="G39" s="24">
        <v>4.7</v>
      </c>
      <c r="H39" s="9"/>
      <c r="I39" s="24">
        <v>4.4000000000000004</v>
      </c>
      <c r="J39" s="9">
        <v>10.9</v>
      </c>
      <c r="K39" s="24">
        <v>3.7</v>
      </c>
      <c r="L39" s="24">
        <v>10.6</v>
      </c>
      <c r="M39" s="24">
        <v>6.3</v>
      </c>
      <c r="N39" s="9"/>
      <c r="O39" s="6"/>
      <c r="P39" s="9"/>
      <c r="Q39" s="9"/>
      <c r="R39" s="9"/>
      <c r="S39" s="31"/>
      <c r="T39" s="9"/>
      <c r="U39" s="9"/>
      <c r="V39" s="31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1:53" x14ac:dyDescent="0.4">
      <c r="A40" s="14">
        <v>2005</v>
      </c>
      <c r="B40" s="9">
        <v>10.1</v>
      </c>
      <c r="C40" s="9">
        <v>13.6</v>
      </c>
      <c r="D40" s="24">
        <v>8.3000000000000007</v>
      </c>
      <c r="E40" s="16">
        <v>5.7</v>
      </c>
      <c r="F40" s="9"/>
      <c r="G40" s="24">
        <v>4.4000000000000004</v>
      </c>
      <c r="H40" s="9"/>
      <c r="I40" s="24">
        <v>4.5999999999999996</v>
      </c>
      <c r="J40" s="9"/>
      <c r="K40" s="24">
        <v>3.7</v>
      </c>
      <c r="L40" s="24">
        <v>9.1999999999999993</v>
      </c>
      <c r="M40" s="24">
        <v>7.3</v>
      </c>
      <c r="N40" s="9"/>
      <c r="O40" s="6"/>
      <c r="P40" s="9"/>
      <c r="Q40" s="9"/>
      <c r="R40" s="9"/>
      <c r="S40" s="31"/>
      <c r="T40" s="9"/>
      <c r="U40" s="9"/>
      <c r="V40" s="31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1:53" x14ac:dyDescent="0.4">
      <c r="A41" s="14">
        <v>2006</v>
      </c>
      <c r="B41" s="9">
        <v>8.6999999999999993</v>
      </c>
      <c r="C41" s="9">
        <v>11.8</v>
      </c>
      <c r="D41" s="24">
        <v>7.7</v>
      </c>
      <c r="E41" s="16">
        <v>4.8250000000000002</v>
      </c>
      <c r="F41" s="9"/>
      <c r="G41" s="24">
        <v>4.0999999999999996</v>
      </c>
      <c r="H41" s="9"/>
      <c r="I41" s="24">
        <v>3.5</v>
      </c>
      <c r="J41" s="9"/>
      <c r="K41" s="24">
        <v>3.5</v>
      </c>
      <c r="L41" s="24">
        <v>8.5</v>
      </c>
      <c r="M41" s="24">
        <v>7</v>
      </c>
      <c r="N41" s="9"/>
      <c r="O41" s="6"/>
      <c r="P41" s="9"/>
      <c r="Q41" s="9"/>
      <c r="R41" s="9"/>
      <c r="S41" s="31"/>
      <c r="T41" s="9"/>
      <c r="U41" s="9"/>
      <c r="V41" s="31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4">
      <c r="A42" s="14">
        <v>2007</v>
      </c>
      <c r="B42" s="9"/>
      <c r="C42" s="9">
        <v>11.1</v>
      </c>
      <c r="D42" s="26"/>
      <c r="E42" s="16">
        <v>4.08</v>
      </c>
      <c r="F42" s="9"/>
      <c r="G42" s="23"/>
      <c r="H42" s="9"/>
      <c r="I42" s="23"/>
      <c r="J42" s="9"/>
      <c r="K42" s="23"/>
      <c r="L42" s="23"/>
      <c r="M42" s="23"/>
      <c r="N42" s="9"/>
      <c r="O42" s="6"/>
      <c r="P42" s="9"/>
      <c r="Q42" s="9"/>
      <c r="R42" s="9"/>
      <c r="S42" s="31"/>
      <c r="T42" s="9"/>
      <c r="U42" s="9"/>
      <c r="V42" s="31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x14ac:dyDescent="0.4">
      <c r="A43" s="14">
        <v>2008</v>
      </c>
      <c r="B43" s="9"/>
      <c r="C43" s="9">
        <v>10.6</v>
      </c>
      <c r="D43" s="26"/>
      <c r="E43" s="16">
        <v>3.9260000000000002</v>
      </c>
      <c r="F43" s="9"/>
      <c r="G43" s="23"/>
      <c r="H43" s="9"/>
      <c r="I43" s="23"/>
      <c r="J43" s="9"/>
      <c r="K43" s="23"/>
      <c r="L43" s="23"/>
      <c r="M43" s="23"/>
      <c r="N43" s="9"/>
      <c r="O43" s="6"/>
      <c r="P43" s="9"/>
      <c r="Q43" s="9"/>
      <c r="R43" s="9"/>
      <c r="S43" s="31"/>
      <c r="T43" s="9"/>
      <c r="U43" s="9"/>
      <c r="V43" s="31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x14ac:dyDescent="0.4">
      <c r="A44" s="1"/>
      <c r="B44" s="9"/>
      <c r="C44" s="9"/>
      <c r="D44" s="26"/>
      <c r="E44" s="16"/>
      <c r="F44" s="9"/>
      <c r="G44" s="23"/>
      <c r="H44" s="9"/>
      <c r="I44" s="23"/>
      <c r="J44" s="9"/>
      <c r="K44" s="23"/>
      <c r="L44" s="23"/>
      <c r="M44" s="23"/>
      <c r="N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x14ac:dyDescent="0.4">
      <c r="A45" s="67" t="s">
        <v>48</v>
      </c>
      <c r="B45" s="9"/>
      <c r="C45" s="9"/>
      <c r="D45" s="23"/>
      <c r="E45" s="16"/>
      <c r="F45" s="9"/>
      <c r="G45" s="23"/>
      <c r="H45" s="9"/>
      <c r="I45" s="23"/>
      <c r="J45" s="9"/>
      <c r="K45" s="23"/>
      <c r="L45" s="23"/>
      <c r="M45" s="23"/>
      <c r="N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1:53" x14ac:dyDescent="0.4">
      <c r="A46" s="2" t="s">
        <v>62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1:53" x14ac:dyDescent="0.4">
      <c r="A47" s="2" t="s">
        <v>63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4">
      <c r="A48" s="2" t="s">
        <v>65</v>
      </c>
      <c r="B48" s="9"/>
      <c r="C48" s="9"/>
      <c r="D48" s="23"/>
      <c r="E48" s="9"/>
      <c r="F48" s="9"/>
      <c r="G48" s="23"/>
      <c r="H48" s="9"/>
      <c r="I48" s="23"/>
      <c r="J48" s="9"/>
      <c r="K48" s="23"/>
      <c r="L48" s="23"/>
      <c r="M48" s="23"/>
      <c r="N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x14ac:dyDescent="0.4">
      <c r="A49" s="2" t="s">
        <v>64</v>
      </c>
      <c r="B49" s="9"/>
      <c r="C49" s="9"/>
      <c r="D49" s="23"/>
      <c r="E49" s="9"/>
      <c r="F49" s="9"/>
      <c r="G49" s="23"/>
      <c r="H49" s="9"/>
      <c r="I49" s="23"/>
      <c r="J49" s="9"/>
      <c r="K49" s="23"/>
      <c r="L49" s="23"/>
      <c r="M49" s="23"/>
      <c r="N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1:53" x14ac:dyDescent="0.4">
      <c r="A50" s="2" t="s">
        <v>75</v>
      </c>
      <c r="B50" s="9"/>
      <c r="C50" s="9"/>
      <c r="D50" s="23"/>
      <c r="E50" s="9"/>
      <c r="F50" s="9"/>
      <c r="G50" s="23"/>
      <c r="H50" s="9"/>
      <c r="I50" s="23"/>
      <c r="J50" s="9"/>
      <c r="K50" s="23"/>
      <c r="L50" s="23"/>
      <c r="M50" s="23"/>
      <c r="N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4">
      <c r="A51" s="2" t="s">
        <v>66</v>
      </c>
      <c r="B51" s="9"/>
      <c r="C51" s="9"/>
      <c r="D51" s="23"/>
      <c r="E51" s="9"/>
      <c r="F51" s="9"/>
      <c r="G51" s="23"/>
      <c r="H51" s="9"/>
      <c r="I51" s="23"/>
      <c r="J51" s="9"/>
      <c r="K51" s="23"/>
      <c r="L51" s="23"/>
      <c r="M51" s="23"/>
      <c r="N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1:53" x14ac:dyDescent="0.4">
      <c r="A52" s="2" t="s">
        <v>73</v>
      </c>
      <c r="B52" s="9"/>
      <c r="C52" s="9"/>
      <c r="D52" s="23"/>
      <c r="E52" s="9"/>
      <c r="F52" s="9"/>
      <c r="G52" s="23"/>
      <c r="H52" s="9"/>
      <c r="I52" s="23"/>
      <c r="J52" s="9"/>
      <c r="K52" s="23"/>
      <c r="L52" s="23"/>
      <c r="M52" s="23"/>
      <c r="N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1:53" x14ac:dyDescent="0.4">
      <c r="A53" s="2" t="s">
        <v>67</v>
      </c>
      <c r="B53" s="9"/>
      <c r="C53" s="9"/>
      <c r="D53" s="23"/>
      <c r="E53" s="9"/>
      <c r="F53" s="9"/>
      <c r="G53" s="23"/>
      <c r="H53" s="9"/>
      <c r="I53" s="23"/>
      <c r="J53" s="9"/>
      <c r="K53" s="23"/>
      <c r="L53" s="23"/>
      <c r="M53" s="23"/>
      <c r="N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1:53" x14ac:dyDescent="0.4">
      <c r="A54" s="2" t="s">
        <v>71</v>
      </c>
      <c r="B54" s="9"/>
      <c r="C54" s="9"/>
      <c r="D54" s="23"/>
      <c r="E54" s="9"/>
      <c r="F54" s="9"/>
      <c r="G54" s="23"/>
      <c r="H54" s="9"/>
      <c r="I54" s="23"/>
      <c r="J54" s="9"/>
      <c r="K54" s="23"/>
      <c r="L54" s="23"/>
      <c r="M54" s="23"/>
      <c r="N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1:53" x14ac:dyDescent="0.4">
      <c r="A55" s="2" t="s">
        <v>74</v>
      </c>
      <c r="B55" s="9"/>
      <c r="C55" s="9"/>
      <c r="D55" s="23"/>
      <c r="E55" s="9"/>
      <c r="F55" s="9"/>
      <c r="G55" s="23"/>
      <c r="H55" s="9"/>
      <c r="I55" s="23"/>
      <c r="J55" s="9"/>
      <c r="K55" s="23"/>
      <c r="L55" s="23"/>
      <c r="M55" s="23"/>
      <c r="N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1:53" x14ac:dyDescent="0.4">
      <c r="A56" s="2" t="s">
        <v>68</v>
      </c>
      <c r="B56" s="9"/>
      <c r="C56" s="9"/>
      <c r="D56" s="23"/>
      <c r="E56" s="9"/>
      <c r="F56" s="9"/>
      <c r="G56" s="23"/>
      <c r="H56" s="9"/>
      <c r="I56" s="23"/>
      <c r="J56" s="9"/>
      <c r="K56" s="23"/>
      <c r="L56" s="23"/>
      <c r="M56" s="23"/>
      <c r="N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 x14ac:dyDescent="0.4">
      <c r="A57" s="2" t="s">
        <v>69</v>
      </c>
      <c r="B57" s="9"/>
      <c r="C57" s="9"/>
      <c r="D57" s="23"/>
      <c r="E57" s="23"/>
      <c r="F57" s="23"/>
      <c r="G57" s="23"/>
      <c r="H57" s="9"/>
      <c r="I57" s="23"/>
      <c r="J57" s="9"/>
      <c r="K57" s="23"/>
      <c r="L57" s="23"/>
      <c r="M57" s="23"/>
      <c r="N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</row>
    <row r="58" spans="1:53" x14ac:dyDescent="0.4">
      <c r="A58" s="2" t="s">
        <v>72</v>
      </c>
      <c r="B58" s="9"/>
      <c r="C58" s="9"/>
      <c r="D58" s="23"/>
      <c r="E58" s="23"/>
      <c r="F58" s="23"/>
      <c r="G58" s="23"/>
      <c r="H58" s="9"/>
      <c r="I58" s="23"/>
      <c r="J58" s="9"/>
      <c r="K58" s="23"/>
      <c r="L58" s="23"/>
      <c r="M58" s="23"/>
      <c r="N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4">
      <c r="A59" s="2" t="s">
        <v>70</v>
      </c>
      <c r="B59" s="9"/>
      <c r="C59" s="9"/>
      <c r="D59" s="23"/>
      <c r="E59" s="23"/>
      <c r="F59" s="23"/>
      <c r="G59" s="23"/>
      <c r="H59" s="9"/>
      <c r="I59" s="23"/>
      <c r="J59" s="9"/>
      <c r="K59" s="23"/>
      <c r="L59" s="23"/>
      <c r="M59" s="23"/>
      <c r="N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x14ac:dyDescent="0.4">
      <c r="B60" s="9"/>
      <c r="C60" s="9"/>
      <c r="D60" s="23"/>
      <c r="E60" s="23"/>
      <c r="F60" s="23"/>
      <c r="G60" s="23"/>
      <c r="H60" s="9"/>
      <c r="I60" s="23"/>
      <c r="J60" s="9"/>
      <c r="K60" s="23"/>
      <c r="L60" s="23"/>
      <c r="M60" s="23"/>
      <c r="N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</row>
    <row r="61" spans="1:53" x14ac:dyDescent="0.4">
      <c r="B61" s="9"/>
      <c r="C61" s="9"/>
      <c r="D61" s="23"/>
      <c r="E61" s="23"/>
      <c r="F61" s="23"/>
      <c r="G61" s="23"/>
      <c r="H61" s="9"/>
      <c r="I61" s="23"/>
      <c r="J61" s="9"/>
      <c r="K61" s="23"/>
      <c r="L61" s="23"/>
      <c r="M61" s="23"/>
      <c r="N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53" x14ac:dyDescent="0.4">
      <c r="B62" s="9"/>
      <c r="C62" s="9"/>
      <c r="D62" s="23"/>
      <c r="E62" s="23"/>
      <c r="F62" s="23"/>
      <c r="G62" s="23"/>
      <c r="H62" s="9"/>
      <c r="I62" s="23"/>
      <c r="J62" s="9"/>
      <c r="K62" s="23"/>
      <c r="L62" s="23"/>
      <c r="M62" s="23"/>
      <c r="N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53" x14ac:dyDescent="0.4">
      <c r="B63" s="9"/>
      <c r="C63" s="9"/>
      <c r="D63" s="23"/>
      <c r="E63" s="23"/>
      <c r="F63" s="23"/>
      <c r="G63" s="23"/>
      <c r="H63" s="9"/>
      <c r="I63" s="23"/>
      <c r="J63" s="9"/>
      <c r="K63" s="23"/>
      <c r="L63" s="23"/>
      <c r="M63" s="23"/>
      <c r="N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53" x14ac:dyDescent="0.4">
      <c r="B64" s="9"/>
      <c r="C64" s="9"/>
      <c r="D64" s="23"/>
      <c r="E64" s="23"/>
      <c r="F64" s="23"/>
      <c r="G64" s="23"/>
      <c r="H64" s="9"/>
      <c r="I64" s="23"/>
      <c r="J64" s="9"/>
      <c r="K64" s="23"/>
      <c r="L64" s="23"/>
      <c r="M64" s="23"/>
      <c r="N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spans="2:53" x14ac:dyDescent="0.4">
      <c r="B65" s="9"/>
      <c r="C65" s="9"/>
      <c r="D65" s="23"/>
      <c r="E65" s="23"/>
      <c r="F65" s="23"/>
      <c r="G65" s="23"/>
      <c r="H65" s="9"/>
      <c r="I65" s="23"/>
      <c r="J65" s="9"/>
      <c r="K65" s="23"/>
      <c r="L65" s="23"/>
      <c r="M65" s="23"/>
      <c r="N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2:53" x14ac:dyDescent="0.4">
      <c r="B66" s="9"/>
      <c r="C66" s="9"/>
      <c r="D66" s="23"/>
      <c r="E66" s="23"/>
      <c r="F66" s="23"/>
      <c r="G66" s="23"/>
      <c r="H66" s="9"/>
      <c r="I66" s="23"/>
      <c r="J66" s="9"/>
      <c r="K66" s="23"/>
      <c r="L66" s="23"/>
      <c r="M66" s="23"/>
      <c r="N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2:53" x14ac:dyDescent="0.4">
      <c r="B67" s="9"/>
      <c r="C67" s="9"/>
      <c r="D67" s="23"/>
      <c r="E67" s="23"/>
      <c r="F67" s="23"/>
      <c r="G67" s="23"/>
      <c r="H67" s="9"/>
      <c r="I67" s="23"/>
      <c r="J67" s="9"/>
      <c r="K67" s="23"/>
      <c r="L67" s="23"/>
      <c r="M67" s="23"/>
      <c r="N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2:53" x14ac:dyDescent="0.4">
      <c r="B68" s="9"/>
      <c r="C68" s="9"/>
      <c r="D68" s="23"/>
      <c r="E68" s="23"/>
      <c r="F68" s="23"/>
      <c r="G68" s="23"/>
      <c r="H68" s="9"/>
      <c r="I68" s="23"/>
      <c r="J68" s="9"/>
      <c r="K68" s="23"/>
      <c r="L68" s="23"/>
      <c r="M68" s="23"/>
      <c r="N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</row>
    <row r="69" spans="2:53" x14ac:dyDescent="0.4">
      <c r="B69" s="9"/>
      <c r="C69" s="9"/>
      <c r="D69" s="23"/>
      <c r="E69" s="23"/>
      <c r="F69" s="23"/>
      <c r="G69" s="23"/>
      <c r="H69" s="9"/>
      <c r="I69" s="23"/>
      <c r="J69" s="9"/>
      <c r="K69" s="23"/>
      <c r="L69" s="23"/>
      <c r="M69" s="23"/>
      <c r="N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2:53" x14ac:dyDescent="0.4">
      <c r="B70" s="9"/>
      <c r="C70" s="9"/>
      <c r="D70" s="23"/>
      <c r="E70" s="23"/>
      <c r="F70" s="23"/>
      <c r="G70" s="23"/>
      <c r="H70" s="9"/>
      <c r="I70" s="23"/>
      <c r="J70" s="9"/>
      <c r="K70" s="23"/>
      <c r="L70" s="23"/>
      <c r="M70" s="23"/>
      <c r="N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2:53" x14ac:dyDescent="0.4">
      <c r="B71" s="9"/>
      <c r="C71" s="9"/>
      <c r="D71" s="23"/>
      <c r="E71" s="23"/>
      <c r="F71" s="23"/>
      <c r="G71" s="23"/>
      <c r="H71" s="9"/>
      <c r="I71" s="23"/>
      <c r="J71" s="9"/>
      <c r="K71" s="23"/>
      <c r="L71" s="23"/>
      <c r="M71" s="23"/>
      <c r="N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</row>
    <row r="72" spans="2:53" x14ac:dyDescent="0.4">
      <c r="B72" s="9"/>
      <c r="C72" s="9"/>
      <c r="D72" s="23"/>
      <c r="E72" s="23"/>
      <c r="F72" s="23"/>
      <c r="G72" s="23"/>
      <c r="H72" s="9"/>
      <c r="I72" s="23"/>
      <c r="J72" s="9"/>
      <c r="K72" s="23"/>
      <c r="L72" s="23"/>
      <c r="M72" s="23"/>
      <c r="N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2:53" x14ac:dyDescent="0.4">
      <c r="B73" s="9"/>
      <c r="C73" s="9"/>
      <c r="D73" s="23"/>
      <c r="E73" s="23"/>
      <c r="F73" s="23"/>
      <c r="G73" s="23"/>
      <c r="H73" s="23"/>
      <c r="I73" s="23"/>
      <c r="J73" s="9"/>
      <c r="K73" s="23"/>
      <c r="L73" s="23"/>
      <c r="M73" s="23"/>
      <c r="N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2:53" x14ac:dyDescent="0.4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2:53" x14ac:dyDescent="0.4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2:53" x14ac:dyDescent="0.4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2:53" x14ac:dyDescent="0.4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2:53" x14ac:dyDescent="0.4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2:53" x14ac:dyDescent="0.4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2:53" x14ac:dyDescent="0.4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2:53" x14ac:dyDescent="0.4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2:53" x14ac:dyDescent="0.4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2:53" x14ac:dyDescent="0.4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2:53" x14ac:dyDescent="0.4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5" spans="2:53" x14ac:dyDescent="0.4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</row>
    <row r="86" spans="2:53" x14ac:dyDescent="0.4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</row>
    <row r="87" spans="2:53" x14ac:dyDescent="0.4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2:53" x14ac:dyDescent="0.4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</row>
    <row r="89" spans="2:53" x14ac:dyDescent="0.4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</row>
    <row r="90" spans="2:53" x14ac:dyDescent="0.4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2:53" x14ac:dyDescent="0.4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2:53" x14ac:dyDescent="0.4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2:53" x14ac:dyDescent="0.4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2:53" x14ac:dyDescent="0.4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2:53" x14ac:dyDescent="0.4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2:53" x14ac:dyDescent="0.4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</row>
    <row r="97" spans="4:53" x14ac:dyDescent="0.4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4:53" x14ac:dyDescent="0.4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</row>
    <row r="99" spans="4:53" x14ac:dyDescent="0.4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4:53" x14ac:dyDescent="0.4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4:53" x14ac:dyDescent="0.4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Crises_dates</vt:lpstr>
      <vt:lpstr>Figure 14.3</vt:lpstr>
      <vt:lpstr>Unemployment_rate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2015-11-20T13:01:32Z</dcterms:modified>
</cp:coreProperties>
</file>