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3" r:id="rId1"/>
    <sheet name="Figure_16.7" sheetId="2" r:id="rId2"/>
    <sheet name="Data" sheetId="1" r:id="rId3"/>
  </sheets>
  <calcPr calcId="152511"/>
</workbook>
</file>

<file path=xl/calcChain.xml><?xml version="1.0" encoding="utf-8"?>
<calcChain xmlns="http://schemas.openxmlformats.org/spreadsheetml/2006/main"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E88" i="1"/>
  <c r="E89" i="1"/>
  <c r="E90" i="1"/>
  <c r="E91" i="1"/>
  <c r="E92" i="1"/>
  <c r="E93" i="1"/>
  <c r="E94" i="1"/>
  <c r="E95" i="1"/>
  <c r="AO3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B94" i="1"/>
  <c r="B95" i="1" s="1"/>
  <c r="P9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O6" i="1" s="1"/>
  <c r="L15" i="1"/>
  <c r="O7" i="1" s="1"/>
  <c r="M14" i="1"/>
  <c r="L16" i="1"/>
  <c r="M15" i="1"/>
  <c r="O8" i="1"/>
  <c r="M16" i="1"/>
  <c r="L17" i="1"/>
  <c r="O9" i="1" s="1"/>
  <c r="L18" i="1"/>
  <c r="M17" i="1"/>
  <c r="L19" i="1"/>
  <c r="O11" i="1" s="1"/>
  <c r="O10" i="1"/>
  <c r="M18" i="1"/>
  <c r="L20" i="1"/>
  <c r="M19" i="1"/>
  <c r="M20" i="1"/>
  <c r="O12" i="1"/>
  <c r="L21" i="1"/>
  <c r="M21" i="1" s="1"/>
  <c r="O13" i="1"/>
  <c r="L22" i="1"/>
  <c r="M22" i="1" s="1"/>
  <c r="L23" i="1"/>
  <c r="O15" i="1" s="1"/>
  <c r="O14" i="1"/>
  <c r="L24" i="1"/>
  <c r="M23" i="1"/>
  <c r="M24" i="1"/>
  <c r="O16" i="1"/>
  <c r="L25" i="1"/>
  <c r="M25" i="1" s="1"/>
  <c r="O17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P6" i="1"/>
  <c r="L95" i="1" l="1"/>
  <c r="M95" i="1" s="1"/>
  <c r="P8" i="1"/>
  <c r="C95" i="1"/>
  <c r="P7" i="1"/>
  <c r="L94" i="1"/>
  <c r="M94" i="1" s="1"/>
  <c r="C94" i="1"/>
</calcChain>
</file>

<file path=xl/comments1.xml><?xml version="1.0" encoding="utf-8"?>
<comments xmlns="http://schemas.openxmlformats.org/spreadsheetml/2006/main">
  <authors>
    <author>Carmen</author>
  </authors>
  <commentList>
    <comment ref="B9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Spliced with S&amp;P 1200</t>
        </r>
      </text>
    </comment>
  </commentList>
</comments>
</file>

<file path=xl/sharedStrings.xml><?xml version="1.0" encoding="utf-8"?>
<sst xmlns="http://schemas.openxmlformats.org/spreadsheetml/2006/main" count="38" uniqueCount="33">
  <si>
    <t>Date</t>
  </si>
  <si>
    <t>Close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</si>
  <si>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</si>
  <si>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</si>
  <si>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</si>
  <si>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</si>
  <si>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</si>
  <si>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</si>
  <si>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</si>
  <si>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</si>
  <si>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</si>
  <si>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t+9</t>
  </si>
  <si>
    <t>t+10</t>
  </si>
  <si>
    <t>t+11</t>
  </si>
  <si>
    <t xml:space="preserve"> </t>
  </si>
  <si>
    <t>1928=100</t>
  </si>
  <si>
    <t>2007=100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</si>
  <si>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</si>
  <si>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</si>
  <si>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</si>
  <si>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</si>
  <si>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Figure 16.7 Global stock markets during global crises: The composite real stock price index</t>
  </si>
  <si>
    <t>page 263</t>
  </si>
  <si>
    <t>% Change</t>
  </si>
  <si>
    <t>GFD World Price Index</t>
  </si>
  <si>
    <t>1918=100</t>
  </si>
  <si>
    <t>crisis</t>
  </si>
  <si>
    <t>year = t</t>
  </si>
  <si>
    <t>S&amp;P Global 1200</t>
  </si>
  <si>
    <t>(estimate of "world" prices)</t>
  </si>
  <si>
    <t>Consumer prices, median for 66-country sample</t>
  </si>
  <si>
    <t>Real "World" stock prices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</si>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</sst>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" fillId="0" borderId="0">
      <alignment vertical="center"/>
    </xf>
    <xf numFmtId="0" fontId="11" fillId="25" borderId="0" applyNumberFormat="0" applyBorder="0" applyAlignment="0" applyProtection="0"/>
    <xf numFmtId="0" fontId="12" fillId="26" borderId="9" applyNumberFormat="0" applyAlignment="0" applyProtection="0"/>
    <xf numFmtId="0" fontId="13" fillId="27" borderId="10" applyNumberFormat="0" applyAlignment="0" applyProtection="0"/>
    <xf numFmtId="0" fontId="14" fillId="0" borderId="0" applyNumberFormat="0" applyFill="0" applyBorder="0" applyAlignment="0" applyProtection="0"/>
    <xf numFmtId="0" fontId="15" fillId="2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29" borderId="9" applyNumberFormat="0" applyAlignment="0" applyProtection="0"/>
    <xf numFmtId="0" fontId="20" fillId="0" borderId="14" applyNumberFormat="0" applyFill="0" applyAlignment="0" applyProtection="0"/>
    <xf numFmtId="0" fontId="21" fillId="30" borderId="0" applyNumberFormat="0" applyBorder="0" applyAlignment="0" applyProtection="0"/>
    <xf numFmtId="0" fontId="1" fillId="31" borderId="15" applyNumberFormat="0" applyFont="0" applyAlignment="0" applyProtection="0"/>
    <xf numFmtId="0" fontId="22" fillId="26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39">
    <xf numFmtId="0" fontId="0" fillId="0" borderId="0" xfId="0" applyAlignment="1"/>
    <xf numFmtId="0" fontId="0" fillId="32" borderId="0" xfId="0" applyFill="1" applyAlignment="1"/>
    <xf numFmtId="0" fontId="3" fillId="33" borderId="1" xfId="0" applyFont="1" applyFill="1" applyBorder="1" applyAlignment="1"/>
    <xf numFmtId="0" fontId="3" fillId="33" borderId="2" xfId="0" applyFont="1" applyFill="1" applyBorder="1" applyAlignment="1"/>
    <xf numFmtId="0" fontId="3" fillId="33" borderId="3" xfId="0" applyFont="1" applyFill="1" applyBorder="1" applyAlignment="1"/>
    <xf numFmtId="0" fontId="3" fillId="33" borderId="4" xfId="0" applyFont="1" applyFill="1" applyBorder="1" applyAlignment="1"/>
    <xf numFmtId="0" fontId="3" fillId="33" borderId="0" xfId="0" applyFont="1" applyFill="1" applyBorder="1" applyAlignment="1"/>
    <xf numFmtId="0" fontId="3" fillId="33" borderId="5" xfId="0" applyFont="1" applyFill="1" applyBorder="1" applyAlignment="1"/>
    <xf numFmtId="0" fontId="4" fillId="33" borderId="4" xfId="0" applyFont="1" applyFill="1" applyBorder="1" applyAlignment="1"/>
    <xf numFmtId="0" fontId="3" fillId="33" borderId="6" xfId="0" applyFont="1" applyFill="1" applyBorder="1" applyAlignment="1"/>
    <xf numFmtId="0" fontId="3" fillId="33" borderId="7" xfId="0" applyFont="1" applyFill="1" applyBorder="1" applyAlignment="1"/>
    <xf numFmtId="0" fontId="3" fillId="33" borderId="8" xfId="0" applyFont="1" applyFill="1" applyBorder="1" applyAlignment="1"/>
    <xf numFmtId="0" fontId="3" fillId="32" borderId="0" xfId="0" applyFont="1" applyFill="1" applyAlignment="1"/>
    <xf numFmtId="0" fontId="26" fillId="0" borderId="0" xfId="0" applyFont="1" applyAlignment="1"/>
    <xf numFmtId="0" fontId="27" fillId="0" borderId="0" xfId="0" applyFont="1" applyAlignment="1"/>
    <xf numFmtId="0" fontId="27" fillId="0" borderId="0" xfId="0" applyFont="1" applyFill="1" applyAlignment="1"/>
    <xf numFmtId="0" fontId="28" fillId="0" borderId="0" xfId="0" applyFont="1" applyAlignment="1"/>
    <xf numFmtId="14" fontId="26" fillId="0" borderId="0" xfId="25" applyNumberFormat="1" applyFont="1" applyAlignment="1"/>
    <xf numFmtId="0" fontId="26" fillId="0" borderId="0" xfId="0" applyFont="1" applyFill="1" applyAlignment="1"/>
    <xf numFmtId="2" fontId="26" fillId="0" borderId="0" xfId="25" applyNumberFormat="1" applyFont="1" applyFill="1" applyAlignment="1"/>
    <xf numFmtId="164" fontId="26" fillId="0" borderId="0" xfId="25" applyNumberFormat="1" applyFont="1" applyFill="1" applyAlignment="1"/>
    <xf numFmtId="164" fontId="5" fillId="0" borderId="0" xfId="25" applyNumberFormat="1" applyFont="1" applyFill="1" applyAlignment="1"/>
    <xf numFmtId="164" fontId="26" fillId="0" borderId="0" xfId="0" applyNumberFormat="1" applyFont="1" applyAlignment="1"/>
    <xf numFmtId="0" fontId="26" fillId="33" borderId="0" xfId="0" applyFont="1" applyFill="1" applyAlignment="1"/>
    <xf numFmtId="0" fontId="0" fillId="33" borderId="0" xfId="0" applyFill="1" applyAlignment="1"/>
    <xf numFmtId="164" fontId="26" fillId="0" borderId="0" xfId="25" applyNumberFormat="1" applyFont="1" applyAlignment="1"/>
    <xf numFmtId="0" fontId="26" fillId="0" borderId="0" xfId="0" applyFont="1" applyAlignment="1">
      <alignment horizontal="right"/>
    </xf>
    <xf numFmtId="2" fontId="26" fillId="0" borderId="0" xfId="0" applyNumberFormat="1" applyFont="1" applyFill="1" applyAlignment="1"/>
    <xf numFmtId="0" fontId="26" fillId="33" borderId="0" xfId="0" applyFont="1" applyFill="1" applyBorder="1" applyAlignment="1"/>
    <xf numFmtId="0" fontId="0" fillId="33" borderId="0" xfId="0" applyFill="1" applyBorder="1" applyAlignment="1"/>
    <xf numFmtId="0" fontId="6" fillId="33" borderId="0" xfId="25" applyFont="1" applyFill="1" applyBorder="1" applyAlignment="1"/>
    <xf numFmtId="0" fontId="26" fillId="33" borderId="0" xfId="0" applyFont="1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26" fillId="33" borderId="7" xfId="0" applyFont="1" applyFill="1" applyBorder="1" applyAlignment="1"/>
    <xf numFmtId="2" fontId="26" fillId="33" borderId="7" xfId="0" applyNumberFormat="1" applyFont="1" applyFill="1" applyBorder="1" applyAlignment="1"/>
    <xf numFmtId="0" fontId="0" fillId="33" borderId="7" xfId="0" applyFill="1" applyBorder="1" applyAlignment="1"/>
    <xf numFmtId="0" fontId="26" fillId="33" borderId="7" xfId="0" applyFont="1" applyFill="1" applyBorder="1" applyAlignment="1">
      <alignment horizontal="center"/>
    </xf>
    <xf numFmtId="0" fontId="29" fillId="32" borderId="0" xfId="0" applyFont="1" applyFill="1" applyAlignment="1"/>
    <xf numFmtId="0" fontId="6" fillId="33" borderId="0" xfId="25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Bad" xfId="26" builtinId="27" customBuiltin="1"/>
    <cellStyle name="Calculation" xfId="27" builtinId="22" customBuiltin="1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65629420084868E-2"/>
          <c:y val="3.5984915040754913E-2"/>
          <c:w val="0.90806223479490811"/>
          <c:h val="0.8446985320092995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Data!$N$6:$N$24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Data!$O$6:$O$17</c:f>
              <c:numCache>
                <c:formatCode>0.0</c:formatCode>
                <c:ptCount val="12"/>
                <c:pt idx="0">
                  <c:v>100</c:v>
                </c:pt>
                <c:pt idx="1">
                  <c:v>88.588178605846451</c:v>
                </c:pt>
                <c:pt idx="2">
                  <c:v>70.565680767910038</c:v>
                </c:pt>
                <c:pt idx="3">
                  <c:v>44.496659189138086</c:v>
                </c:pt>
                <c:pt idx="4">
                  <c:v>45.371484699766</c:v>
                </c:pt>
                <c:pt idx="5">
                  <c:v>77.380318717761753</c:v>
                </c:pt>
                <c:pt idx="6">
                  <c:v>80.032525293506893</c:v>
                </c:pt>
                <c:pt idx="7">
                  <c:v>87.037550496600545</c:v>
                </c:pt>
                <c:pt idx="8">
                  <c:v>97.873802292013153</c:v>
                </c:pt>
                <c:pt idx="9">
                  <c:v>76.429644488538841</c:v>
                </c:pt>
                <c:pt idx="10">
                  <c:v>74.119314898367691</c:v>
                </c:pt>
                <c:pt idx="11">
                  <c:v>64.085356290392113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Data!$N$6:$N$24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Data!$P$6:$P$8</c:f>
              <c:numCache>
                <c:formatCode>0.0</c:formatCode>
                <c:ptCount val="3"/>
                <c:pt idx="0">
                  <c:v>100</c:v>
                </c:pt>
                <c:pt idx="1">
                  <c:v>58.094075907031396</c:v>
                </c:pt>
                <c:pt idx="2">
                  <c:v>61.297357151734971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92944"/>
        <c:axId val="165096080"/>
      </c:lineChart>
      <c:catAx>
        <c:axId val="16509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509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096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Composite Real Stock Price Index (end-of-period)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509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28575</xdr:colOff>
      <xdr:row>30</xdr:row>
      <xdr:rowOff>71438</xdr:rowOff>
    </xdr:to>
    <xdr:graphicFrame macro="">
      <xdr:nvGraphicFramePr>
        <xdr:cNvPr id="13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0</xdr:rowOff>
    </xdr:from>
    <xdr:to>
      <xdr:col>10</xdr:col>
      <xdr:colOff>9525</xdr:colOff>
      <xdr:row>38</xdr:row>
      <xdr:rowOff>109538</xdr:rowOff>
    </xdr:to>
    <xdr:pic>
      <xdr:nvPicPr>
        <xdr:cNvPr id="13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443538"/>
          <a:ext cx="5838825" cy="1557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0.16799</cdr:x>
      <cdr:y>0.17291</cdr:y>
    </cdr:from>
    <cdr:to>
      <cdr:x>0.43369</cdr:x>
      <cdr:y>0.22662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581" y="857267"/>
          <a:ext cx="1789270" cy="27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Index (t) 1928 = 100</a:t>
          </a:r>
        </a:p>
      </cdr:txBody>
    </cdr:sp>
  </cdr:relSizeAnchor>
  <cdr:relSizeAnchor xmlns:cdr="http://schemas.openxmlformats.org/drawingml/2006/chartDrawing">
    <cdr:from>
      <cdr:x>0.09645</cdr:x>
      <cdr:y>0.57067</cdr:y>
    </cdr:from>
    <cdr:to>
      <cdr:x>0.33577</cdr:x>
      <cdr:y>0.62513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854" y="2863887"/>
          <a:ext cx="1611623" cy="275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Index (t) 2007 = 100</a:t>
          </a:r>
        </a:p>
      </cdr:txBody>
    </cdr:sp>
  </cdr:relSizeAnchor>
  <cdr:relSizeAnchor xmlns:cdr="http://schemas.openxmlformats.org/drawingml/2006/chartDrawing">
    <cdr:from>
      <cdr:x>0.39969</cdr:x>
      <cdr:y>0.58437</cdr:y>
    </cdr:from>
    <cdr:to>
      <cdr:x>0.46205</cdr:x>
      <cdr:y>0.63661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6883" y="2941497"/>
          <a:ext cx="420515" cy="263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1932</a:t>
          </a:r>
        </a:p>
      </cdr:txBody>
    </cdr:sp>
  </cdr:relSizeAnchor>
  <cdr:relSizeAnchor xmlns:cdr="http://schemas.openxmlformats.org/drawingml/2006/chartDrawing">
    <cdr:from>
      <cdr:x>0.70157</cdr:x>
      <cdr:y>0.14287</cdr:y>
    </cdr:from>
    <cdr:to>
      <cdr:x>0.75703</cdr:x>
      <cdr:y>0.17622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2831" y="706188"/>
          <a:ext cx="373447" cy="168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1936</a:t>
          </a:r>
        </a:p>
      </cdr:txBody>
    </cdr:sp>
  </cdr:relSizeAnchor>
  <cdr:relSizeAnchor xmlns:cdr="http://schemas.openxmlformats.org/drawingml/2006/chartDrawing">
    <cdr:from>
      <cdr:x>0.1222</cdr:x>
      <cdr:y>0.51094</cdr:y>
    </cdr:from>
    <cdr:to>
      <cdr:x>0.30359</cdr:x>
      <cdr:y>0.60286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1199" y="2562219"/>
          <a:ext cx="1221579" cy="463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875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 xmlns:a="http://schemas.openxmlformats.org/drawingml/2006/main">
          <a:pPr algn="ctr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June 29, 2009</a:t>
          </a:r>
        </a:p>
        <a:p xmlns:a="http://schemas.openxmlformats.org/drawingml/2006/main">
          <a:pPr algn="ctr" rtl="0">
            <a:defRPr sz="1000"/>
          </a:pPr>
          <a:endParaRPr lang="en-US" sz="875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0.2411</cdr:x>
      <cdr:y>0.45613</cdr:y>
    </cdr:from>
    <cdr:to>
      <cdr:x>0.27831</cdr:x>
      <cdr:y>0.51991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621931" y="2285374"/>
          <a:ext cx="250579" cy="3219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3"/>
  <sheetViews>
    <sheetView tabSelected="1" workbookViewId="0">
      <selection activeCell="I12" sqref="I12"/>
    </sheetView>
  </sheetViews>
  <sheetFormatPr defaultRowHeight="14.25" x14ac:dyDescent="0.45"/>
  <sheetData>
    <row r="1" spans="1:38" ht="14.65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 thickTop="1" x14ac:dyDescent="0.45">
      <c r="A2" s="1"/>
      <c r="B2" s="2" t="s">
        <v>17</v>
      </c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.4" x14ac:dyDescent="0.45">
      <c r="A3" s="1"/>
      <c r="B3" s="5" t="s">
        <v>18</v>
      </c>
      <c r="C3" s="6"/>
      <c r="D3" s="6"/>
      <c r="E3" s="6"/>
      <c r="F3" s="6"/>
      <c r="G3" s="6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4" x14ac:dyDescent="0.45">
      <c r="A4" s="1"/>
      <c r="B4" s="8" t="s">
        <v>19</v>
      </c>
      <c r="C4" s="6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4" x14ac:dyDescent="0.45">
      <c r="A5" s="1"/>
      <c r="B5" s="5" t="s">
        <v>20</v>
      </c>
      <c r="C5" s="6"/>
      <c r="D5" s="6"/>
      <c r="E5" s="6"/>
      <c r="F5" s="6"/>
      <c r="G5" s="6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.75" thickBot="1" x14ac:dyDescent="0.5">
      <c r="A6" s="1"/>
      <c r="B6" s="9"/>
      <c r="C6" s="10"/>
      <c r="D6" s="10"/>
      <c r="E6" s="10"/>
      <c r="F6" s="10"/>
      <c r="G6" s="10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4.65" thickTop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.4" x14ac:dyDescent="0.45">
      <c r="A9" s="1"/>
      <c r="B9" s="12" t="s">
        <v>21</v>
      </c>
      <c r="C9" s="12"/>
      <c r="D9" s="12"/>
      <c r="E9" s="12"/>
      <c r="G9" s="12"/>
      <c r="H9" s="1"/>
      <c r="I9" s="12"/>
      <c r="J9" s="1"/>
      <c r="K9" s="12"/>
      <c r="L9" s="37" t="s">
        <v>22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129"/>
  <sheetViews>
    <sheetView workbookViewId="0">
      <selection activeCell="Q13" sqref="Q12:Q13"/>
    </sheetView>
  </sheetViews>
  <sheetFormatPr defaultRowHeight="14.25" x14ac:dyDescent="0.45"/>
  <sheetData>
    <row r="1" spans="1:130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5.4" x14ac:dyDescent="0.45">
      <c r="A2" s="1"/>
      <c r="B2" s="12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1:130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1:130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1:130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30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30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</row>
    <row r="10" spans="1:130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</row>
    <row r="11" spans="1:130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</row>
    <row r="12" spans="1:130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</row>
    <row r="13" spans="1:130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</row>
    <row r="14" spans="1:130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</row>
    <row r="15" spans="1:130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</row>
    <row r="16" spans="1:130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</row>
    <row r="17" spans="1:130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</row>
    <row r="18" spans="1:130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</row>
    <row r="19" spans="1:130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</row>
    <row r="20" spans="1:130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spans="1:130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spans="1:130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  <row r="23" spans="1:130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</row>
    <row r="24" spans="1:130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</row>
    <row r="25" spans="1:130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</row>
    <row r="26" spans="1:130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</row>
    <row r="27" spans="1:13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</row>
    <row r="28" spans="1:13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</row>
    <row r="29" spans="1:13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</row>
    <row r="30" spans="1:13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</row>
    <row r="31" spans="1:13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</row>
    <row r="32" spans="1:13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</row>
    <row r="33" spans="1:130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</row>
    <row r="34" spans="1:13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</row>
    <row r="35" spans="1:130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</row>
    <row r="36" spans="1:130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</row>
    <row r="37" spans="1:130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</row>
    <row r="38" spans="1:130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</row>
    <row r="39" spans="1:130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</row>
    <row r="40" spans="1:130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</row>
    <row r="41" spans="1:130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</row>
    <row r="42" spans="1:130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</row>
    <row r="43" spans="1:130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</row>
    <row r="44" spans="1:130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</row>
    <row r="45" spans="1:130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</row>
    <row r="46" spans="1:130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</row>
    <row r="47" spans="1:130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</row>
    <row r="48" spans="1:130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</row>
    <row r="49" spans="1:130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</row>
    <row r="50" spans="1:130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</row>
    <row r="51" spans="1:130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</row>
    <row r="52" spans="1:130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</row>
    <row r="53" spans="1:130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</row>
    <row r="54" spans="1:130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</row>
    <row r="55" spans="1:130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</row>
    <row r="56" spans="1:130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</row>
    <row r="57" spans="1:130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</row>
    <row r="58" spans="1:130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</row>
    <row r="59" spans="1:130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</row>
    <row r="60" spans="1:130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</row>
    <row r="61" spans="1:130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</row>
    <row r="62" spans="1:130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</row>
    <row r="63" spans="1:130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</row>
    <row r="64" spans="1:130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</row>
    <row r="65" spans="1:13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</row>
    <row r="66" spans="1:13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</row>
    <row r="67" spans="1:13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</row>
    <row r="68" spans="1:13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</row>
    <row r="69" spans="1:13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</row>
    <row r="70" spans="1:13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</row>
    <row r="71" spans="1:13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</row>
    <row r="72" spans="1:13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</row>
    <row r="73" spans="1:13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</row>
    <row r="74" spans="1:13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</row>
    <row r="75" spans="1:13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</row>
    <row r="76" spans="1:13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</row>
    <row r="77" spans="1:13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</row>
    <row r="78" spans="1:13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</row>
    <row r="79" spans="1:13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</row>
    <row r="80" spans="1:13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</row>
    <row r="81" spans="1:13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</row>
    <row r="82" spans="1:13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</row>
    <row r="83" spans="1:13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</row>
    <row r="84" spans="1:13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</row>
    <row r="85" spans="1:13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</row>
    <row r="86" spans="1:13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</row>
    <row r="87" spans="1:130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</row>
    <row r="88" spans="1:130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</row>
    <row r="89" spans="1:130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</row>
    <row r="90" spans="1:130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</row>
    <row r="91" spans="1:130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</row>
    <row r="92" spans="1:130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</row>
    <row r="93" spans="1:130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</row>
    <row r="94" spans="1:130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</row>
    <row r="95" spans="1:130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</row>
    <row r="96" spans="1:130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</row>
    <row r="97" spans="1:130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</row>
    <row r="98" spans="1:130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</row>
    <row r="99" spans="1:130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</row>
    <row r="100" spans="1:130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</row>
    <row r="101" spans="1:130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</row>
    <row r="102" spans="1:130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</row>
    <row r="103" spans="1:130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</row>
    <row r="104" spans="1:130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</row>
    <row r="105" spans="1:130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</row>
    <row r="106" spans="1:130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</row>
    <row r="107" spans="1:130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</row>
    <row r="108" spans="1:130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</row>
    <row r="109" spans="1:130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</row>
    <row r="110" spans="1:130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</row>
    <row r="111" spans="1:130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</row>
    <row r="112" spans="1:130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</row>
    <row r="113" spans="1:130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</row>
    <row r="114" spans="1:130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</row>
    <row r="115" spans="1:130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</row>
    <row r="116" spans="1:130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</row>
    <row r="117" spans="1:130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</row>
    <row r="118" spans="1:130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</row>
    <row r="119" spans="1:130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</row>
    <row r="120" spans="1:130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</row>
    <row r="121" spans="1:130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</row>
    <row r="122" spans="1:130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</row>
    <row r="123" spans="1:130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</row>
    <row r="124" spans="1:130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</row>
    <row r="125" spans="1:130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</row>
    <row r="126" spans="1:130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</row>
    <row r="127" spans="1:130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</row>
    <row r="128" spans="1:130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</row>
    <row r="129" spans="1:130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</row>
    <row r="130" spans="1:130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</row>
    <row r="131" spans="1:130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</row>
    <row r="132" spans="1:130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</row>
    <row r="133" spans="1:130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</row>
    <row r="134" spans="1:130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</row>
    <row r="135" spans="1:130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</row>
    <row r="136" spans="1:130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</row>
    <row r="137" spans="1:130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</row>
    <row r="138" spans="1:130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</row>
    <row r="139" spans="1:130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</row>
    <row r="140" spans="1:130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</row>
    <row r="141" spans="1:130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</row>
    <row r="142" spans="1:130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</row>
    <row r="143" spans="1:130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</row>
    <row r="144" spans="1:130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</row>
    <row r="145" spans="1:130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</row>
    <row r="146" spans="1:130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</row>
    <row r="147" spans="1:130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</row>
    <row r="148" spans="1:130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</row>
    <row r="149" spans="1:130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</row>
    <row r="150" spans="1:130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</row>
    <row r="151" spans="1:130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</row>
    <row r="152" spans="1:130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</row>
    <row r="153" spans="1:130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</row>
    <row r="154" spans="1:130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</row>
    <row r="155" spans="1:130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</row>
    <row r="156" spans="1:130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</row>
    <row r="157" spans="1:130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</row>
    <row r="158" spans="1:130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</row>
    <row r="159" spans="1:130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</row>
    <row r="160" spans="1:130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</row>
    <row r="161" spans="1:130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</row>
    <row r="162" spans="1:130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</row>
    <row r="163" spans="1:130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</row>
    <row r="164" spans="1:130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</row>
    <row r="165" spans="1:130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</row>
    <row r="166" spans="1:130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</row>
    <row r="167" spans="1:130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</row>
    <row r="168" spans="1:130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</row>
    <row r="169" spans="1:130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</row>
    <row r="170" spans="1:130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</row>
    <row r="171" spans="1:130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</row>
    <row r="172" spans="1:130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</row>
    <row r="173" spans="1:130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</row>
    <row r="174" spans="1:130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</row>
    <row r="175" spans="1:130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</row>
    <row r="176" spans="1:130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</row>
    <row r="177" spans="1:130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</row>
    <row r="178" spans="1:130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</row>
    <row r="179" spans="1:130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</row>
    <row r="180" spans="1:130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</row>
    <row r="181" spans="1:130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</row>
    <row r="182" spans="1:130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</row>
    <row r="183" spans="1:130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</row>
    <row r="184" spans="1:130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</row>
    <row r="185" spans="1:130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</row>
    <row r="186" spans="1:130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</row>
    <row r="187" spans="1:130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</row>
    <row r="188" spans="1:130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</row>
    <row r="189" spans="1:130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</row>
    <row r="190" spans="1:130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</row>
    <row r="191" spans="1:130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</row>
    <row r="192" spans="1:130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</row>
    <row r="193" spans="1:130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</row>
    <row r="194" spans="1:130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</row>
    <row r="195" spans="1:130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</row>
    <row r="196" spans="1:130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</row>
    <row r="197" spans="1:130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</row>
    <row r="198" spans="1:130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</row>
    <row r="199" spans="1:130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</row>
    <row r="200" spans="1:130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</row>
    <row r="201" spans="1:130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</row>
    <row r="202" spans="1:130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</row>
    <row r="203" spans="1:130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</row>
    <row r="204" spans="1:130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</row>
    <row r="205" spans="1:130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</row>
    <row r="206" spans="1:130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</row>
    <row r="207" spans="1:130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</row>
    <row r="208" spans="1:130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</row>
    <row r="209" spans="1:130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</row>
    <row r="210" spans="1:130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</row>
    <row r="211" spans="1:130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</row>
    <row r="212" spans="1:130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</row>
    <row r="213" spans="1:130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</row>
    <row r="214" spans="1:130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</row>
    <row r="215" spans="1:130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</row>
    <row r="216" spans="1:130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</row>
    <row r="217" spans="1:130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</row>
    <row r="218" spans="1:130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</row>
    <row r="219" spans="1:130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</row>
    <row r="220" spans="1:130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</row>
    <row r="221" spans="1:130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</row>
    <row r="222" spans="1:130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</row>
    <row r="223" spans="1:130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</row>
    <row r="224" spans="1:130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</row>
    <row r="225" spans="1:130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</row>
    <row r="226" spans="1:130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</row>
    <row r="227" spans="1:130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</row>
    <row r="228" spans="1:130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</row>
    <row r="229" spans="1:130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</row>
    <row r="230" spans="1:130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</row>
    <row r="231" spans="1:130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</row>
    <row r="232" spans="1:130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</row>
    <row r="233" spans="1:130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</row>
    <row r="234" spans="1:130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</row>
    <row r="235" spans="1:130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</row>
    <row r="236" spans="1:130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</row>
    <row r="237" spans="1:130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</row>
    <row r="238" spans="1:130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</row>
    <row r="239" spans="1:130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</row>
    <row r="240" spans="1:130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</row>
    <row r="241" spans="1:130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</row>
    <row r="242" spans="1:130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</row>
    <row r="243" spans="1:130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</row>
    <row r="244" spans="1:130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</row>
    <row r="245" spans="1:130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</row>
    <row r="246" spans="1:130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</row>
    <row r="247" spans="1:130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</row>
    <row r="248" spans="1:130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</row>
    <row r="249" spans="1:130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</row>
    <row r="250" spans="1:130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</row>
    <row r="251" spans="1:130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</row>
    <row r="252" spans="1:130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</row>
    <row r="253" spans="1:130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</row>
    <row r="254" spans="1:130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</row>
    <row r="255" spans="1:130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</row>
    <row r="256" spans="1:130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</row>
    <row r="257" spans="1:130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</row>
    <row r="258" spans="1:130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</row>
    <row r="259" spans="1:130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</row>
    <row r="260" spans="1:130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</row>
    <row r="261" spans="1:130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</row>
    <row r="262" spans="1:130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</row>
    <row r="263" spans="1:130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</row>
    <row r="264" spans="1:130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</row>
    <row r="265" spans="1:130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</row>
    <row r="266" spans="1:130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</row>
    <row r="267" spans="1:130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</row>
    <row r="268" spans="1:130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</row>
    <row r="269" spans="1:130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</row>
    <row r="270" spans="1:130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</row>
    <row r="271" spans="1:130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</row>
    <row r="272" spans="1:130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</row>
    <row r="273" spans="1:130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</row>
    <row r="274" spans="1:130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</row>
    <row r="275" spans="1:130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</row>
    <row r="276" spans="1:130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</row>
    <row r="277" spans="1:130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</row>
    <row r="278" spans="1:130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</row>
    <row r="279" spans="1:130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</row>
    <row r="280" spans="1:130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</row>
    <row r="281" spans="1:130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</row>
    <row r="282" spans="1:130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</row>
    <row r="283" spans="1:130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</row>
    <row r="284" spans="1:130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</row>
    <row r="285" spans="1:130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</row>
    <row r="286" spans="1:130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</row>
    <row r="287" spans="1:130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</row>
    <row r="288" spans="1:130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</row>
    <row r="289" spans="1:130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</row>
    <row r="290" spans="1:130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</row>
    <row r="291" spans="1:130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</row>
    <row r="292" spans="1:130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</row>
    <row r="293" spans="1:130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</row>
    <row r="294" spans="1:130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</row>
    <row r="295" spans="1:130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</row>
    <row r="296" spans="1:130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</row>
    <row r="297" spans="1:130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</row>
    <row r="298" spans="1:130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</row>
    <row r="299" spans="1:130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</row>
    <row r="300" spans="1:130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</row>
    <row r="301" spans="1:130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</row>
    <row r="302" spans="1:130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</row>
    <row r="303" spans="1:130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</row>
    <row r="304" spans="1:130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</row>
    <row r="305" spans="1:130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</row>
    <row r="306" spans="1:130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</row>
    <row r="307" spans="1:130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</row>
    <row r="308" spans="1:130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</row>
    <row r="309" spans="1:130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</row>
    <row r="310" spans="1:130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</row>
    <row r="311" spans="1:130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</row>
    <row r="312" spans="1:130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</row>
    <row r="313" spans="1:130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</row>
    <row r="314" spans="1:130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</row>
    <row r="315" spans="1:130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</row>
    <row r="316" spans="1:130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</row>
    <row r="317" spans="1:130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</row>
    <row r="318" spans="1:130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</row>
    <row r="319" spans="1:130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</row>
    <row r="320" spans="1:130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</row>
    <row r="321" spans="1:130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</row>
    <row r="322" spans="1:130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</row>
    <row r="323" spans="1:130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</row>
    <row r="324" spans="1:130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</row>
    <row r="325" spans="1:130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</row>
    <row r="326" spans="1:130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</row>
    <row r="327" spans="1:130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</row>
    <row r="328" spans="1:130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</row>
    <row r="329" spans="1:130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</row>
    <row r="330" spans="1:130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</row>
    <row r="331" spans="1:130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</row>
    <row r="332" spans="1:130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</row>
    <row r="333" spans="1:130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</row>
    <row r="334" spans="1:130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</row>
    <row r="335" spans="1:130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</row>
    <row r="336" spans="1:130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</row>
    <row r="337" spans="1:130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</row>
    <row r="338" spans="1:130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</row>
    <row r="339" spans="1:130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</row>
    <row r="340" spans="1:130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</row>
    <row r="341" spans="1:130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</row>
    <row r="342" spans="1:130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</row>
    <row r="343" spans="1:130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</row>
    <row r="344" spans="1:130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</row>
    <row r="345" spans="1:130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</row>
    <row r="346" spans="1:130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</row>
    <row r="347" spans="1:130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</row>
    <row r="348" spans="1:130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</row>
    <row r="349" spans="1:130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</row>
    <row r="350" spans="1:130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</row>
    <row r="351" spans="1:130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</row>
    <row r="352" spans="1:130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</row>
    <row r="353" spans="1:130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</row>
    <row r="354" spans="1:130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</row>
    <row r="355" spans="1:130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</row>
    <row r="356" spans="1:130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</row>
    <row r="357" spans="1:130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</row>
    <row r="358" spans="1:130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</row>
    <row r="359" spans="1:130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</row>
    <row r="360" spans="1:130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</row>
    <row r="361" spans="1:130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</row>
    <row r="362" spans="1:130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</row>
    <row r="363" spans="1:130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</row>
    <row r="364" spans="1:130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</row>
    <row r="365" spans="1:130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</row>
    <row r="366" spans="1:130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</row>
    <row r="367" spans="1:130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</row>
    <row r="368" spans="1:130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</row>
    <row r="369" spans="1:130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</row>
    <row r="370" spans="1:130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</row>
    <row r="371" spans="1:130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</row>
    <row r="372" spans="1:130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</row>
    <row r="373" spans="1:130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</row>
    <row r="374" spans="1:130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</row>
    <row r="375" spans="1:130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</row>
    <row r="376" spans="1:130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</row>
    <row r="377" spans="1:130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</row>
    <row r="378" spans="1:130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</row>
    <row r="379" spans="1:130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</row>
    <row r="380" spans="1:130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</row>
    <row r="381" spans="1:130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</row>
    <row r="382" spans="1:130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</row>
    <row r="383" spans="1:130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</row>
    <row r="384" spans="1:130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</row>
    <row r="385" spans="1:130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</row>
    <row r="386" spans="1:130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</row>
    <row r="387" spans="1:130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</row>
    <row r="388" spans="1:130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</row>
    <row r="389" spans="1:130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</row>
    <row r="390" spans="1:130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</row>
    <row r="391" spans="1:130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</row>
    <row r="392" spans="1:130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</row>
    <row r="393" spans="1:130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</row>
    <row r="394" spans="1:130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</row>
    <row r="395" spans="1:130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</row>
    <row r="396" spans="1:130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</row>
    <row r="397" spans="1:130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</row>
    <row r="398" spans="1:130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</row>
    <row r="399" spans="1:130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</row>
    <row r="400" spans="1:130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</row>
    <row r="401" spans="1:130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</row>
    <row r="402" spans="1:130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</row>
    <row r="403" spans="1:130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</row>
    <row r="404" spans="1:130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</row>
    <row r="405" spans="1:130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</row>
    <row r="406" spans="1:130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</row>
    <row r="407" spans="1:130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</row>
    <row r="408" spans="1:130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</row>
    <row r="409" spans="1:130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</row>
    <row r="410" spans="1:130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</row>
    <row r="411" spans="1:130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</row>
    <row r="412" spans="1:130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</row>
    <row r="413" spans="1:130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</row>
    <row r="414" spans="1:130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</row>
    <row r="415" spans="1:130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</row>
    <row r="416" spans="1:130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</row>
    <row r="417" spans="1:130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</row>
    <row r="418" spans="1:130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</row>
    <row r="419" spans="1:130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</row>
    <row r="420" spans="1:130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</row>
    <row r="421" spans="1:130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</row>
    <row r="422" spans="1:130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</row>
    <row r="423" spans="1:130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</row>
    <row r="424" spans="1:130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</row>
    <row r="425" spans="1:130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</row>
    <row r="426" spans="1:130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</row>
    <row r="427" spans="1:130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</row>
    <row r="428" spans="1:130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</row>
    <row r="429" spans="1:130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</row>
    <row r="430" spans="1:130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</row>
    <row r="431" spans="1:130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</row>
    <row r="432" spans="1:130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</row>
    <row r="433" spans="1:130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</row>
    <row r="434" spans="1:130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</row>
    <row r="435" spans="1:130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</row>
    <row r="436" spans="1:130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</row>
    <row r="437" spans="1:130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</row>
    <row r="438" spans="1:130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</row>
    <row r="439" spans="1:130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</row>
    <row r="440" spans="1:130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</row>
    <row r="441" spans="1:130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</row>
    <row r="442" spans="1:130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</row>
    <row r="443" spans="1:130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</row>
    <row r="444" spans="1:130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</row>
    <row r="445" spans="1:130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</row>
    <row r="446" spans="1:130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</row>
    <row r="447" spans="1:130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</row>
    <row r="448" spans="1:130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</row>
    <row r="449" spans="1:130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</row>
    <row r="450" spans="1:130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</row>
    <row r="451" spans="1:130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</row>
    <row r="452" spans="1:130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</row>
    <row r="453" spans="1:130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</row>
    <row r="454" spans="1:130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</row>
    <row r="455" spans="1:130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</row>
    <row r="456" spans="1:130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</row>
    <row r="457" spans="1:130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</row>
    <row r="458" spans="1:130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</row>
    <row r="459" spans="1:130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</row>
    <row r="460" spans="1:130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</row>
    <row r="461" spans="1:130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</row>
    <row r="462" spans="1:130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</row>
    <row r="463" spans="1:130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</row>
    <row r="464" spans="1:130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</row>
    <row r="465" spans="1:130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</row>
    <row r="466" spans="1:130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</row>
    <row r="467" spans="1:130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</row>
    <row r="468" spans="1:130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</row>
    <row r="469" spans="1:130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</row>
    <row r="470" spans="1:130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</row>
    <row r="471" spans="1:130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</row>
    <row r="472" spans="1:130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</row>
    <row r="473" spans="1:130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</row>
    <row r="474" spans="1:130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</row>
    <row r="475" spans="1:130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</row>
    <row r="476" spans="1:130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</row>
    <row r="477" spans="1:130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</row>
    <row r="478" spans="1:130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</row>
    <row r="479" spans="1:130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</row>
    <row r="480" spans="1:130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</row>
    <row r="481" spans="1:130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</row>
    <row r="482" spans="1:130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</row>
    <row r="483" spans="1:130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</row>
    <row r="484" spans="1:130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</row>
    <row r="485" spans="1:130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</row>
    <row r="486" spans="1:130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</row>
    <row r="487" spans="1:130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</row>
    <row r="488" spans="1:130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</row>
    <row r="489" spans="1:130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</row>
    <row r="490" spans="1:130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</row>
    <row r="491" spans="1:130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</row>
    <row r="492" spans="1:130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</row>
    <row r="493" spans="1:130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</row>
    <row r="494" spans="1:130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</row>
    <row r="495" spans="1:130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</row>
    <row r="496" spans="1:130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</row>
    <row r="497" spans="1:130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</row>
    <row r="498" spans="1:130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</row>
    <row r="499" spans="1:130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</row>
    <row r="500" spans="1:130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</row>
    <row r="501" spans="1:130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</row>
    <row r="502" spans="1:130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</row>
    <row r="503" spans="1:130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</row>
    <row r="504" spans="1:130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</row>
    <row r="505" spans="1:130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</row>
    <row r="506" spans="1:130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</row>
    <row r="507" spans="1:130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</row>
    <row r="508" spans="1:130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</row>
    <row r="509" spans="1:130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</row>
    <row r="510" spans="1:130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</row>
    <row r="511" spans="1:130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</row>
    <row r="512" spans="1:130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</row>
    <row r="513" spans="1:130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</row>
    <row r="514" spans="1:130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</row>
    <row r="515" spans="1:130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</row>
    <row r="516" spans="1:130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</row>
    <row r="517" spans="1:130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</row>
    <row r="518" spans="1:130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</row>
    <row r="519" spans="1:130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</row>
    <row r="520" spans="1:130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</row>
    <row r="521" spans="1:130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</row>
    <row r="522" spans="1:130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</row>
    <row r="523" spans="1:130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</row>
    <row r="524" spans="1:130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</row>
    <row r="525" spans="1:130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</row>
    <row r="526" spans="1:130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</row>
    <row r="527" spans="1:130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</row>
    <row r="528" spans="1:130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</row>
    <row r="529" spans="1:130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</row>
    <row r="530" spans="1:130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</row>
    <row r="531" spans="1:130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</row>
    <row r="532" spans="1:130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</row>
    <row r="533" spans="1:130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</row>
    <row r="534" spans="1:130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</row>
    <row r="535" spans="1:130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</row>
    <row r="536" spans="1:130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</row>
    <row r="537" spans="1:130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</row>
    <row r="538" spans="1:130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</row>
    <row r="539" spans="1:130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</row>
    <row r="540" spans="1:130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</row>
    <row r="541" spans="1:130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</row>
    <row r="542" spans="1:130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</row>
    <row r="543" spans="1:130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</row>
    <row r="544" spans="1:130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</row>
    <row r="545" spans="1:130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</row>
    <row r="546" spans="1:130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</row>
    <row r="547" spans="1:130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</row>
    <row r="548" spans="1:130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</row>
    <row r="549" spans="1:130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</row>
    <row r="550" spans="1:130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</row>
    <row r="551" spans="1:130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</row>
    <row r="552" spans="1:130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</row>
    <row r="553" spans="1:130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</row>
    <row r="554" spans="1:130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</row>
    <row r="555" spans="1:130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</row>
    <row r="556" spans="1:130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</row>
    <row r="557" spans="1:130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</row>
    <row r="558" spans="1:130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</row>
    <row r="559" spans="1:130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</row>
    <row r="560" spans="1:130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</row>
    <row r="561" spans="1:130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</row>
    <row r="562" spans="1:130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</row>
    <row r="563" spans="1:130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</row>
    <row r="564" spans="1:130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</row>
    <row r="565" spans="1:130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</row>
    <row r="566" spans="1:130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</row>
    <row r="567" spans="1:130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</row>
    <row r="568" spans="1:130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</row>
    <row r="569" spans="1:130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</row>
    <row r="570" spans="1:130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</row>
    <row r="571" spans="1:130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</row>
    <row r="572" spans="1:130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</row>
    <row r="573" spans="1:130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</row>
    <row r="574" spans="1:130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</row>
    <row r="575" spans="1:130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</row>
    <row r="576" spans="1:130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</row>
    <row r="577" spans="1:130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</row>
    <row r="578" spans="1:130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</row>
    <row r="579" spans="1:130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</row>
    <row r="580" spans="1:130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</row>
    <row r="581" spans="1:130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</row>
    <row r="582" spans="1:130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</row>
    <row r="583" spans="1:130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</row>
    <row r="584" spans="1:130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</row>
    <row r="585" spans="1:130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</row>
    <row r="586" spans="1:130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</row>
    <row r="587" spans="1:130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</row>
    <row r="588" spans="1:130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</row>
    <row r="589" spans="1:130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</row>
    <row r="590" spans="1:130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</row>
    <row r="591" spans="1:130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</row>
    <row r="592" spans="1:130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</row>
    <row r="593" spans="1:130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</row>
    <row r="594" spans="1:130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</row>
    <row r="595" spans="1:130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</row>
    <row r="596" spans="1:130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</row>
    <row r="597" spans="1:130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</row>
    <row r="598" spans="1:130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</row>
    <row r="599" spans="1:130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</row>
    <row r="600" spans="1:130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</row>
    <row r="601" spans="1:130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</row>
    <row r="602" spans="1:130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</row>
    <row r="603" spans="1:130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</row>
    <row r="604" spans="1:130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</row>
    <row r="605" spans="1:130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</row>
    <row r="606" spans="1:130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</row>
    <row r="607" spans="1:130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</row>
    <row r="608" spans="1:130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</row>
    <row r="609" spans="1:130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</row>
    <row r="610" spans="1:130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</row>
    <row r="611" spans="1:130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</row>
    <row r="612" spans="1:130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</row>
    <row r="613" spans="1:130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</row>
    <row r="614" spans="1:130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</row>
    <row r="615" spans="1:130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</row>
    <row r="616" spans="1:130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</row>
    <row r="617" spans="1:130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</row>
    <row r="618" spans="1:130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</row>
    <row r="619" spans="1:130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</row>
    <row r="620" spans="1:130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</row>
    <row r="621" spans="1:130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</row>
    <row r="622" spans="1:130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</row>
    <row r="623" spans="1:130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</row>
    <row r="624" spans="1:130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</row>
    <row r="625" spans="1:130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</row>
    <row r="626" spans="1:130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</row>
    <row r="627" spans="1:130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</row>
    <row r="628" spans="1:130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</row>
    <row r="629" spans="1:130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</row>
    <row r="630" spans="1:130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</row>
    <row r="631" spans="1:130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</row>
    <row r="632" spans="1:130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</row>
    <row r="633" spans="1:130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</row>
    <row r="634" spans="1:130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</row>
    <row r="635" spans="1:130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</row>
    <row r="636" spans="1:130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</row>
    <row r="637" spans="1:130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</row>
    <row r="638" spans="1:130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</row>
    <row r="639" spans="1:130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</row>
    <row r="640" spans="1:130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</row>
    <row r="641" spans="1:130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</row>
    <row r="642" spans="1:130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</row>
    <row r="643" spans="1:130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</row>
    <row r="644" spans="1:130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</row>
    <row r="645" spans="1:130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</row>
    <row r="646" spans="1:130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</row>
    <row r="647" spans="1:130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</row>
    <row r="648" spans="1:130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</row>
    <row r="649" spans="1:130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</row>
    <row r="650" spans="1:130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</row>
    <row r="651" spans="1:130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</row>
    <row r="652" spans="1:130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</row>
    <row r="653" spans="1:130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</row>
    <row r="654" spans="1:130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</row>
    <row r="655" spans="1:130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</row>
    <row r="656" spans="1:130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</row>
    <row r="657" spans="1:130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</row>
    <row r="658" spans="1:130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</row>
    <row r="659" spans="1:130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</row>
    <row r="660" spans="1:130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</row>
    <row r="661" spans="1:130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</row>
    <row r="662" spans="1:130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</row>
    <row r="663" spans="1:130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</row>
    <row r="664" spans="1:130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</row>
    <row r="665" spans="1:130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</row>
    <row r="666" spans="1:130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</row>
    <row r="667" spans="1:130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</row>
    <row r="668" spans="1:130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</row>
    <row r="669" spans="1:130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</row>
    <row r="670" spans="1:130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</row>
    <row r="671" spans="1:130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</row>
    <row r="672" spans="1:130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</row>
    <row r="673" spans="1:130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</row>
    <row r="674" spans="1:130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</row>
    <row r="675" spans="1:130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</row>
    <row r="676" spans="1:130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</row>
    <row r="677" spans="1:130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</row>
    <row r="678" spans="1:130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</row>
    <row r="679" spans="1:130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</row>
    <row r="680" spans="1:130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</row>
    <row r="681" spans="1:130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</row>
    <row r="682" spans="1:130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</row>
    <row r="683" spans="1:130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</row>
    <row r="684" spans="1:130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</row>
    <row r="685" spans="1:130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</row>
    <row r="686" spans="1:130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</row>
    <row r="687" spans="1:130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</row>
    <row r="688" spans="1:130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</row>
    <row r="689" spans="1:130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</row>
    <row r="690" spans="1:130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</row>
    <row r="691" spans="1:130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</row>
    <row r="692" spans="1:130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</row>
    <row r="693" spans="1:130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</row>
    <row r="694" spans="1:130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</row>
    <row r="695" spans="1:130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</row>
    <row r="696" spans="1:130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</row>
    <row r="697" spans="1:130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</row>
    <row r="698" spans="1:130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</row>
    <row r="699" spans="1:130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</row>
    <row r="700" spans="1:130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</row>
    <row r="701" spans="1:130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</row>
    <row r="702" spans="1:130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</row>
    <row r="703" spans="1:130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</row>
    <row r="704" spans="1:130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</row>
    <row r="705" spans="1:130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</row>
    <row r="706" spans="1:130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</row>
    <row r="707" spans="1:130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</row>
    <row r="708" spans="1:130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</row>
    <row r="709" spans="1:130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</row>
    <row r="710" spans="1:130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</row>
    <row r="711" spans="1:130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</row>
    <row r="712" spans="1:130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</row>
    <row r="713" spans="1:130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</row>
    <row r="714" spans="1:130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</row>
    <row r="715" spans="1:130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</row>
    <row r="716" spans="1:130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</row>
    <row r="717" spans="1:130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</row>
    <row r="718" spans="1:130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</row>
    <row r="719" spans="1:130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</row>
    <row r="720" spans="1:130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</row>
    <row r="721" spans="1:130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</row>
    <row r="722" spans="1:130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</row>
    <row r="723" spans="1:130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</row>
    <row r="724" spans="1:130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</row>
    <row r="725" spans="1:130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</row>
    <row r="726" spans="1:130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</row>
    <row r="727" spans="1:130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</row>
    <row r="728" spans="1:130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</row>
    <row r="729" spans="1:130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</row>
    <row r="730" spans="1:130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</row>
    <row r="731" spans="1:130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</row>
    <row r="732" spans="1:130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</row>
    <row r="733" spans="1:130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</row>
    <row r="734" spans="1:130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</row>
    <row r="735" spans="1:130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</row>
    <row r="736" spans="1:130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</row>
    <row r="737" spans="1:130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</row>
    <row r="738" spans="1:130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</row>
    <row r="739" spans="1:130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</row>
    <row r="740" spans="1:130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</row>
    <row r="741" spans="1:130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</row>
    <row r="742" spans="1:130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</row>
    <row r="743" spans="1:130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</row>
    <row r="744" spans="1:130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</row>
    <row r="745" spans="1:130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</row>
    <row r="746" spans="1:130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</row>
    <row r="747" spans="1:130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</row>
    <row r="748" spans="1:130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</row>
    <row r="749" spans="1:130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</row>
    <row r="750" spans="1:130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</row>
    <row r="751" spans="1:130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</row>
    <row r="752" spans="1:130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</row>
    <row r="753" spans="1:130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</row>
    <row r="754" spans="1:130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</row>
    <row r="755" spans="1:130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</row>
    <row r="756" spans="1:130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</row>
    <row r="757" spans="1:130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</row>
    <row r="758" spans="1:130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</row>
    <row r="759" spans="1:130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</row>
    <row r="760" spans="1:130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</row>
    <row r="761" spans="1:130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</row>
    <row r="762" spans="1:130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</row>
    <row r="763" spans="1:130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</row>
    <row r="764" spans="1:130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</row>
    <row r="765" spans="1:130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</row>
    <row r="766" spans="1:130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</row>
    <row r="767" spans="1:130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</row>
    <row r="768" spans="1:130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</row>
    <row r="769" spans="1:130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</row>
    <row r="770" spans="1:130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</row>
    <row r="771" spans="1:130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</row>
    <row r="772" spans="1:130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</row>
    <row r="773" spans="1:130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</row>
    <row r="774" spans="1:130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</row>
    <row r="775" spans="1:130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</row>
    <row r="776" spans="1:130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</row>
    <row r="777" spans="1:130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</row>
    <row r="778" spans="1:130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</row>
    <row r="779" spans="1:130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</row>
    <row r="780" spans="1:130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</row>
    <row r="781" spans="1:130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</row>
    <row r="782" spans="1:130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</row>
    <row r="783" spans="1:130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</row>
    <row r="784" spans="1:130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</row>
    <row r="785" spans="1:130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</row>
    <row r="786" spans="1:130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</row>
    <row r="787" spans="1:130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</row>
    <row r="788" spans="1:130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</row>
    <row r="789" spans="1:130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</row>
    <row r="790" spans="1:130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</row>
    <row r="791" spans="1:130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</row>
    <row r="792" spans="1:130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</row>
    <row r="793" spans="1:130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</row>
    <row r="794" spans="1:130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</row>
    <row r="795" spans="1:130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</row>
    <row r="796" spans="1:130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</row>
    <row r="797" spans="1:130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</row>
    <row r="798" spans="1:130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</row>
    <row r="799" spans="1:130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</row>
    <row r="800" spans="1:130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</row>
    <row r="801" spans="1:130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</row>
    <row r="802" spans="1:130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</row>
    <row r="803" spans="1:130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</row>
    <row r="804" spans="1:130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</row>
    <row r="805" spans="1:130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</row>
    <row r="806" spans="1:130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</row>
    <row r="807" spans="1:130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</row>
    <row r="808" spans="1:130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</row>
    <row r="809" spans="1:130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</row>
    <row r="810" spans="1:130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</row>
    <row r="811" spans="1:130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</row>
    <row r="812" spans="1:130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</row>
    <row r="813" spans="1:130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</row>
    <row r="814" spans="1:130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</row>
    <row r="815" spans="1:130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</row>
    <row r="816" spans="1:130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</row>
    <row r="817" spans="1:130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</row>
    <row r="818" spans="1:130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</row>
    <row r="819" spans="1:130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</row>
    <row r="820" spans="1:130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</row>
    <row r="821" spans="1:130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</row>
    <row r="822" spans="1:130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</row>
    <row r="823" spans="1:130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</row>
    <row r="824" spans="1:130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</row>
    <row r="825" spans="1:130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</row>
    <row r="826" spans="1:130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</row>
    <row r="827" spans="1:130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</row>
    <row r="828" spans="1:130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</row>
    <row r="829" spans="1:130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</row>
    <row r="830" spans="1:130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</row>
    <row r="831" spans="1:130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</row>
    <row r="832" spans="1:130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</row>
    <row r="833" spans="1:130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</row>
    <row r="834" spans="1:130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</row>
    <row r="835" spans="1:130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</row>
    <row r="836" spans="1:130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</row>
    <row r="837" spans="1:130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</row>
    <row r="838" spans="1:130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</row>
    <row r="839" spans="1:130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</row>
    <row r="840" spans="1:130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</row>
    <row r="841" spans="1:130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</row>
    <row r="842" spans="1:130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</row>
    <row r="843" spans="1:130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</row>
    <row r="844" spans="1:130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</row>
    <row r="845" spans="1:130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</row>
    <row r="846" spans="1:130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</row>
    <row r="847" spans="1:130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</row>
    <row r="848" spans="1:130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</row>
    <row r="849" spans="1:130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</row>
    <row r="850" spans="1:130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</row>
    <row r="851" spans="1:130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</row>
    <row r="852" spans="1:130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</row>
    <row r="853" spans="1:130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</row>
    <row r="854" spans="1:130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</row>
    <row r="855" spans="1:130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</row>
    <row r="856" spans="1:130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</row>
    <row r="857" spans="1:130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</row>
    <row r="858" spans="1:130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</row>
    <row r="859" spans="1:130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</row>
    <row r="860" spans="1:130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</row>
    <row r="861" spans="1:130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</row>
    <row r="862" spans="1:130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</row>
    <row r="863" spans="1:130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</row>
    <row r="864" spans="1:130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</row>
    <row r="865" spans="1:130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</row>
    <row r="866" spans="1:130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</row>
    <row r="867" spans="1:130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</row>
    <row r="868" spans="1:130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</row>
    <row r="869" spans="1:130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</row>
    <row r="870" spans="1:130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</row>
    <row r="871" spans="1:130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</row>
    <row r="872" spans="1:130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</row>
    <row r="873" spans="1:130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</row>
    <row r="874" spans="1:130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</row>
    <row r="875" spans="1:130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</row>
    <row r="876" spans="1:130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</row>
    <row r="877" spans="1:130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</row>
    <row r="878" spans="1:130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</row>
    <row r="879" spans="1:130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</row>
    <row r="880" spans="1:130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</row>
    <row r="881" spans="1:130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</row>
    <row r="882" spans="1:130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</row>
    <row r="883" spans="1:130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</row>
    <row r="884" spans="1:130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</row>
    <row r="885" spans="1:130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</row>
    <row r="886" spans="1:130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</row>
    <row r="887" spans="1:130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</row>
    <row r="888" spans="1:130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</row>
    <row r="889" spans="1:130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</row>
    <row r="890" spans="1:130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</row>
    <row r="891" spans="1:130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</row>
    <row r="892" spans="1:130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</row>
    <row r="893" spans="1:130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</row>
    <row r="894" spans="1:130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</row>
    <row r="895" spans="1:130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</row>
    <row r="896" spans="1:130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</row>
    <row r="897" spans="1:130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</row>
    <row r="898" spans="1:130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</row>
    <row r="899" spans="1:130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</row>
    <row r="900" spans="1:130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</row>
    <row r="901" spans="1:130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</row>
    <row r="902" spans="1:130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</row>
    <row r="903" spans="1:130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</row>
    <row r="904" spans="1:130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</row>
    <row r="905" spans="1:130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</row>
    <row r="906" spans="1:130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</row>
    <row r="907" spans="1:130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</row>
    <row r="908" spans="1:130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</row>
    <row r="909" spans="1:130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</row>
    <row r="910" spans="1:130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</row>
    <row r="911" spans="1:130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</row>
    <row r="912" spans="1:130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</row>
    <row r="913" spans="1:130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</row>
    <row r="914" spans="1:130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</row>
    <row r="915" spans="1:130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</row>
    <row r="916" spans="1:130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</row>
    <row r="917" spans="1:130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</row>
    <row r="918" spans="1:130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</row>
    <row r="919" spans="1:130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</row>
    <row r="920" spans="1:130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</row>
    <row r="921" spans="1:130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</row>
    <row r="922" spans="1:130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</row>
    <row r="923" spans="1:130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</row>
    <row r="924" spans="1:130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</row>
    <row r="925" spans="1:130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</row>
    <row r="926" spans="1:130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</row>
    <row r="927" spans="1:130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</row>
    <row r="928" spans="1:130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</row>
    <row r="929" spans="1:130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</row>
    <row r="930" spans="1:130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</row>
    <row r="931" spans="1:130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</row>
    <row r="932" spans="1:130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</row>
    <row r="933" spans="1:130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</row>
    <row r="934" spans="1:130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</row>
    <row r="935" spans="1:130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</row>
    <row r="936" spans="1:130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</row>
    <row r="937" spans="1:130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</row>
    <row r="938" spans="1:130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</row>
    <row r="939" spans="1:130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</row>
    <row r="940" spans="1:130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</row>
    <row r="941" spans="1:130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</row>
    <row r="942" spans="1:130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</row>
    <row r="943" spans="1:130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</row>
    <row r="944" spans="1:130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</row>
    <row r="945" spans="1:130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</row>
    <row r="946" spans="1:130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</row>
    <row r="947" spans="1:130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</row>
    <row r="948" spans="1:130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</row>
    <row r="949" spans="1:130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</row>
    <row r="950" spans="1:130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</row>
    <row r="951" spans="1:130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</row>
    <row r="952" spans="1:130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</row>
    <row r="953" spans="1:130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</row>
    <row r="954" spans="1:130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</row>
    <row r="955" spans="1:130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</row>
    <row r="956" spans="1:130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</row>
    <row r="957" spans="1:130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</row>
    <row r="958" spans="1:130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</row>
    <row r="959" spans="1:130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</row>
    <row r="960" spans="1:130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</row>
    <row r="961" spans="1:130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</row>
    <row r="962" spans="1:130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</row>
    <row r="963" spans="1:130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</row>
    <row r="964" spans="1:130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</row>
    <row r="965" spans="1:130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</row>
    <row r="966" spans="1:130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</row>
    <row r="967" spans="1:130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</row>
    <row r="968" spans="1:130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</row>
    <row r="969" spans="1:130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</row>
    <row r="970" spans="1:130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</row>
    <row r="971" spans="1:130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</row>
    <row r="972" spans="1:130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</row>
    <row r="973" spans="1:130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</row>
    <row r="974" spans="1:130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</row>
    <row r="975" spans="1:130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</row>
    <row r="976" spans="1:130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</row>
    <row r="977" spans="1:130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</row>
    <row r="978" spans="1:130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</row>
    <row r="979" spans="1:130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</row>
    <row r="980" spans="1:130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</row>
    <row r="981" spans="1:130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</row>
    <row r="982" spans="1:130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</row>
    <row r="983" spans="1:130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</row>
    <row r="984" spans="1:130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</row>
    <row r="985" spans="1:130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</row>
    <row r="986" spans="1:130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</row>
    <row r="987" spans="1:130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</row>
    <row r="988" spans="1:130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</row>
    <row r="989" spans="1:130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</row>
    <row r="990" spans="1:130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</row>
    <row r="991" spans="1:130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</row>
    <row r="992" spans="1:130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</row>
    <row r="993" spans="1:130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</row>
    <row r="994" spans="1:130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</row>
    <row r="995" spans="1:130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</row>
    <row r="996" spans="1:130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</row>
    <row r="997" spans="1:130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</row>
    <row r="998" spans="1:130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</row>
    <row r="999" spans="1:130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</row>
    <row r="1000" spans="1:130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</row>
    <row r="1001" spans="1:130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</row>
    <row r="1002" spans="1:130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</row>
    <row r="1003" spans="1:130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</row>
    <row r="1004" spans="1:130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</row>
    <row r="1005" spans="1:130" x14ac:dyDescent="0.4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</row>
    <row r="1006" spans="1:130" x14ac:dyDescent="0.4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</row>
    <row r="1007" spans="1:130" x14ac:dyDescent="0.4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</row>
    <row r="1008" spans="1:130" x14ac:dyDescent="0.4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</row>
    <row r="1009" spans="1:130" x14ac:dyDescent="0.4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</row>
    <row r="1010" spans="1:130" x14ac:dyDescent="0.4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</row>
    <row r="1011" spans="1:130" x14ac:dyDescent="0.4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</row>
    <row r="1012" spans="1:130" x14ac:dyDescent="0.4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</row>
    <row r="1013" spans="1:130" x14ac:dyDescent="0.4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</row>
    <row r="1014" spans="1:130" x14ac:dyDescent="0.4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</row>
    <row r="1015" spans="1:130" x14ac:dyDescent="0.4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</row>
    <row r="1016" spans="1:130" x14ac:dyDescent="0.4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</row>
    <row r="1017" spans="1:130" x14ac:dyDescent="0.4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</row>
    <row r="1018" spans="1:130" x14ac:dyDescent="0.4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</row>
    <row r="1019" spans="1:130" x14ac:dyDescent="0.4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</row>
    <row r="1020" spans="1:130" x14ac:dyDescent="0.4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</row>
    <row r="1021" spans="1:130" x14ac:dyDescent="0.4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</row>
    <row r="1022" spans="1:130" x14ac:dyDescent="0.4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</row>
    <row r="1023" spans="1:130" x14ac:dyDescent="0.4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</row>
    <row r="1024" spans="1:130" x14ac:dyDescent="0.4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</row>
    <row r="1025" spans="1:130" x14ac:dyDescent="0.4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</row>
    <row r="1026" spans="1:130" x14ac:dyDescent="0.4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</row>
    <row r="1027" spans="1:130" x14ac:dyDescent="0.4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</row>
    <row r="1028" spans="1:130" x14ac:dyDescent="0.4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</row>
    <row r="1029" spans="1:130" x14ac:dyDescent="0.4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</row>
    <row r="1030" spans="1:130" x14ac:dyDescent="0.4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</row>
    <row r="1031" spans="1:130" x14ac:dyDescent="0.4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</row>
    <row r="1032" spans="1:130" x14ac:dyDescent="0.4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</row>
    <row r="1033" spans="1:130" x14ac:dyDescent="0.4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</row>
    <row r="1034" spans="1:130" x14ac:dyDescent="0.4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</row>
    <row r="1035" spans="1:130" x14ac:dyDescent="0.4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</row>
    <row r="1036" spans="1:130" x14ac:dyDescent="0.4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</row>
    <row r="1037" spans="1:130" x14ac:dyDescent="0.4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</row>
    <row r="1038" spans="1:130" x14ac:dyDescent="0.4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</row>
    <row r="1039" spans="1:130" x14ac:dyDescent="0.4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</row>
    <row r="1040" spans="1:130" x14ac:dyDescent="0.4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</row>
    <row r="1041" spans="1:130" x14ac:dyDescent="0.4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</row>
    <row r="1042" spans="1:130" x14ac:dyDescent="0.4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</row>
    <row r="1043" spans="1:130" x14ac:dyDescent="0.4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</row>
    <row r="1044" spans="1:130" x14ac:dyDescent="0.4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</row>
    <row r="1045" spans="1:130" x14ac:dyDescent="0.4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</row>
    <row r="1046" spans="1:130" x14ac:dyDescent="0.4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</row>
    <row r="1047" spans="1:130" x14ac:dyDescent="0.4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</row>
    <row r="1048" spans="1:130" x14ac:dyDescent="0.4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</row>
    <row r="1049" spans="1:130" x14ac:dyDescent="0.4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</row>
    <row r="1050" spans="1:130" x14ac:dyDescent="0.4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</row>
    <row r="1051" spans="1:130" x14ac:dyDescent="0.4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</row>
    <row r="1052" spans="1:130" x14ac:dyDescent="0.4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</row>
    <row r="1053" spans="1:130" x14ac:dyDescent="0.4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</row>
    <row r="1054" spans="1:130" x14ac:dyDescent="0.4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</row>
    <row r="1055" spans="1:130" x14ac:dyDescent="0.4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</row>
    <row r="1056" spans="1:130" x14ac:dyDescent="0.4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</row>
    <row r="1057" spans="1:130" x14ac:dyDescent="0.4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</row>
    <row r="1058" spans="1:130" x14ac:dyDescent="0.4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</row>
    <row r="1059" spans="1:130" x14ac:dyDescent="0.4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</row>
    <row r="1060" spans="1:130" x14ac:dyDescent="0.4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</row>
    <row r="1061" spans="1:130" x14ac:dyDescent="0.4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</row>
    <row r="1062" spans="1:130" x14ac:dyDescent="0.4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</row>
    <row r="1063" spans="1:130" x14ac:dyDescent="0.4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</row>
    <row r="1064" spans="1:130" x14ac:dyDescent="0.4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</row>
    <row r="1065" spans="1:130" x14ac:dyDescent="0.4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</row>
    <row r="1066" spans="1:130" x14ac:dyDescent="0.4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</row>
    <row r="1067" spans="1:130" x14ac:dyDescent="0.4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</row>
    <row r="1068" spans="1:130" x14ac:dyDescent="0.4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</row>
    <row r="1069" spans="1:130" x14ac:dyDescent="0.4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</row>
    <row r="1070" spans="1:130" x14ac:dyDescent="0.4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</row>
    <row r="1071" spans="1:130" x14ac:dyDescent="0.4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</row>
    <row r="1072" spans="1:130" x14ac:dyDescent="0.4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</row>
    <row r="1073" spans="1:130" x14ac:dyDescent="0.4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</row>
    <row r="1074" spans="1:130" x14ac:dyDescent="0.4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</row>
    <row r="1075" spans="1:130" x14ac:dyDescent="0.4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</row>
    <row r="1076" spans="1:130" x14ac:dyDescent="0.4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</row>
    <row r="1077" spans="1:130" x14ac:dyDescent="0.4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</row>
    <row r="1078" spans="1:130" x14ac:dyDescent="0.4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</row>
    <row r="1079" spans="1:130" x14ac:dyDescent="0.4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</row>
    <row r="1080" spans="1:130" x14ac:dyDescent="0.4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</row>
    <row r="1081" spans="1:130" x14ac:dyDescent="0.4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</row>
    <row r="1082" spans="1:130" x14ac:dyDescent="0.4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</row>
    <row r="1083" spans="1:130" x14ac:dyDescent="0.4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</row>
    <row r="1084" spans="1:130" x14ac:dyDescent="0.4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</row>
    <row r="1085" spans="1:130" x14ac:dyDescent="0.4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</row>
    <row r="1086" spans="1:130" x14ac:dyDescent="0.4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</row>
    <row r="1087" spans="1:130" x14ac:dyDescent="0.4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</row>
    <row r="1088" spans="1:130" x14ac:dyDescent="0.4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</row>
    <row r="1089" spans="1:130" x14ac:dyDescent="0.4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</row>
    <row r="1090" spans="1:130" x14ac:dyDescent="0.4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</row>
    <row r="1091" spans="1:130" x14ac:dyDescent="0.4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</row>
    <row r="1092" spans="1:130" x14ac:dyDescent="0.4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</row>
    <row r="1093" spans="1:130" x14ac:dyDescent="0.4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</row>
    <row r="1094" spans="1:130" x14ac:dyDescent="0.4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</row>
    <row r="1095" spans="1:130" x14ac:dyDescent="0.4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</row>
    <row r="1096" spans="1:130" x14ac:dyDescent="0.4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</row>
    <row r="1097" spans="1:130" x14ac:dyDescent="0.4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</row>
    <row r="1098" spans="1:130" x14ac:dyDescent="0.4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</row>
    <row r="1099" spans="1:130" x14ac:dyDescent="0.4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</row>
    <row r="1100" spans="1:130" x14ac:dyDescent="0.4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</row>
    <row r="1101" spans="1:130" x14ac:dyDescent="0.4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</row>
    <row r="1102" spans="1:130" x14ac:dyDescent="0.4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</row>
    <row r="1103" spans="1:130" x14ac:dyDescent="0.4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</row>
    <row r="1104" spans="1:130" x14ac:dyDescent="0.4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</row>
    <row r="1105" spans="1:130" x14ac:dyDescent="0.4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</row>
    <row r="1106" spans="1:130" x14ac:dyDescent="0.4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</row>
    <row r="1107" spans="1:130" x14ac:dyDescent="0.4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</row>
    <row r="1108" spans="1:130" x14ac:dyDescent="0.4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</row>
    <row r="1109" spans="1:130" x14ac:dyDescent="0.4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</row>
    <row r="1110" spans="1:130" x14ac:dyDescent="0.4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</row>
    <row r="1111" spans="1:130" x14ac:dyDescent="0.4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</row>
    <row r="1112" spans="1:130" x14ac:dyDescent="0.4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</row>
    <row r="1113" spans="1:130" x14ac:dyDescent="0.4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</row>
    <row r="1114" spans="1:130" x14ac:dyDescent="0.4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</row>
    <row r="1115" spans="1:130" x14ac:dyDescent="0.4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</row>
    <row r="1116" spans="1:130" x14ac:dyDescent="0.4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</row>
    <row r="1117" spans="1:130" x14ac:dyDescent="0.4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</row>
    <row r="1118" spans="1:130" x14ac:dyDescent="0.4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</row>
    <row r="1119" spans="1:130" x14ac:dyDescent="0.4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</row>
    <row r="1120" spans="1:130" x14ac:dyDescent="0.4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</row>
    <row r="1121" spans="1:130" x14ac:dyDescent="0.4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</row>
    <row r="1122" spans="1:130" x14ac:dyDescent="0.4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</row>
    <row r="1123" spans="1:130" x14ac:dyDescent="0.4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</row>
    <row r="1124" spans="1:130" x14ac:dyDescent="0.4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</row>
    <row r="1125" spans="1:130" x14ac:dyDescent="0.4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</row>
    <row r="1126" spans="1:130" x14ac:dyDescent="0.4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</row>
    <row r="1127" spans="1:130" x14ac:dyDescent="0.4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</row>
    <row r="1128" spans="1:130" x14ac:dyDescent="0.4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</row>
    <row r="1129" spans="1:130" x14ac:dyDescent="0.4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88"/>
  <sheetViews>
    <sheetView topLeftCell="A83" workbookViewId="0">
      <selection activeCell="G100" sqref="G100"/>
    </sheetView>
  </sheetViews>
  <sheetFormatPr defaultRowHeight="14.25" x14ac:dyDescent="0.45"/>
  <cols>
    <col min="1" max="1" width="13.59765625" customWidth="1"/>
  </cols>
  <sheetData>
    <row r="1" spans="1:40" x14ac:dyDescent="0.45">
      <c r="A1" s="28"/>
      <c r="B1" s="28" t="s">
        <v>24</v>
      </c>
      <c r="C1" s="28"/>
      <c r="D1" s="38" t="s">
        <v>28</v>
      </c>
      <c r="E1" s="38"/>
      <c r="F1" s="28"/>
      <c r="G1" s="28" t="s">
        <v>30</v>
      </c>
      <c r="H1" s="29"/>
      <c r="I1" s="28"/>
      <c r="J1" s="28"/>
      <c r="K1" s="28"/>
      <c r="L1" s="28" t="s">
        <v>31</v>
      </c>
      <c r="M1" s="28"/>
      <c r="N1" s="28"/>
      <c r="O1" s="28"/>
      <c r="P1" s="28"/>
      <c r="Q1" s="13"/>
      <c r="R1" s="13"/>
      <c r="S1" s="13"/>
      <c r="T1" s="13"/>
      <c r="U1" s="13"/>
      <c r="V1" s="13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 x14ac:dyDescent="0.45">
      <c r="A2" s="28"/>
      <c r="B2" s="28"/>
      <c r="C2" s="28"/>
      <c r="D2" s="30"/>
      <c r="E2" s="28"/>
      <c r="F2" s="28"/>
      <c r="G2" s="28" t="s">
        <v>29</v>
      </c>
      <c r="H2" s="29"/>
      <c r="I2" s="28"/>
      <c r="J2" s="28"/>
      <c r="K2" s="28"/>
      <c r="L2" s="28"/>
      <c r="M2" s="28"/>
      <c r="N2" s="28"/>
      <c r="O2" s="28"/>
      <c r="P2" s="28"/>
      <c r="Q2" s="13"/>
      <c r="R2" s="13"/>
      <c r="S2" s="13"/>
      <c r="T2" s="13"/>
      <c r="U2" s="13"/>
      <c r="V2" s="13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 x14ac:dyDescent="0.45">
      <c r="A3" s="28" t="s">
        <v>0</v>
      </c>
      <c r="B3" s="31" t="s">
        <v>1</v>
      </c>
      <c r="C3" s="31" t="s">
        <v>23</v>
      </c>
      <c r="D3" s="31" t="s">
        <v>1</v>
      </c>
      <c r="E3" s="31" t="s">
        <v>23</v>
      </c>
      <c r="F3" s="31"/>
      <c r="G3" s="31"/>
      <c r="H3" s="31" t="s">
        <v>25</v>
      </c>
      <c r="I3" s="31" t="s">
        <v>23</v>
      </c>
      <c r="J3" s="32"/>
      <c r="K3" s="32"/>
      <c r="L3" s="31" t="s">
        <v>32</v>
      </c>
      <c r="M3" s="31" t="s">
        <v>23</v>
      </c>
      <c r="N3" s="31" t="s">
        <v>26</v>
      </c>
      <c r="O3" s="31" t="s">
        <v>15</v>
      </c>
      <c r="P3" s="31" t="s">
        <v>16</v>
      </c>
      <c r="Q3" s="13"/>
      <c r="R3" s="13"/>
      <c r="S3" s="13"/>
      <c r="T3" s="13"/>
      <c r="U3" s="13"/>
      <c r="V3" s="13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</row>
    <row r="4" spans="1:40" ht="14.65" thickBot="1" x14ac:dyDescent="0.5">
      <c r="A4" s="33"/>
      <c r="B4" s="33"/>
      <c r="C4" s="33"/>
      <c r="D4" s="33"/>
      <c r="E4" s="33"/>
      <c r="F4" s="33"/>
      <c r="G4" s="33">
        <v>1918</v>
      </c>
      <c r="H4" s="34">
        <v>1</v>
      </c>
      <c r="I4" s="33"/>
      <c r="J4" s="35"/>
      <c r="K4" s="35"/>
      <c r="L4" s="33"/>
      <c r="M4" s="33"/>
      <c r="N4" s="36" t="s">
        <v>27</v>
      </c>
      <c r="O4" s="33"/>
      <c r="P4" s="33"/>
      <c r="Q4" s="13"/>
      <c r="R4" s="13"/>
      <c r="S4" s="13"/>
      <c r="T4" s="13"/>
      <c r="U4" s="13"/>
      <c r="V4" s="13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4.65" thickTop="1" x14ac:dyDescent="0.45">
      <c r="A5" s="17">
        <v>7305</v>
      </c>
      <c r="B5" s="27">
        <v>7.7679999999999998</v>
      </c>
      <c r="C5" s="18"/>
      <c r="D5" s="18"/>
      <c r="E5" s="18"/>
      <c r="F5" s="23"/>
      <c r="G5" s="18">
        <f>G4+1</f>
        <v>1919</v>
      </c>
      <c r="H5" s="19">
        <v>1.128045980767121</v>
      </c>
      <c r="I5" s="20">
        <f>100*(H5/H4-1)</f>
        <v>12.804598076712104</v>
      </c>
      <c r="K5" s="24"/>
      <c r="L5" s="19">
        <f t="shared" ref="L5:L36" si="0">100*B5/H5</f>
        <v>688.62441180965129</v>
      </c>
      <c r="M5" s="19">
        <f>LN(L5)</f>
        <v>6.5346960016406204</v>
      </c>
      <c r="N5" s="17" t="s">
        <v>14</v>
      </c>
      <c r="O5" s="13"/>
      <c r="P5" s="13"/>
      <c r="Q5" s="13"/>
      <c r="R5" s="13"/>
      <c r="S5" s="13"/>
      <c r="T5" s="13"/>
      <c r="U5" s="13"/>
      <c r="V5" s="13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</row>
    <row r="6" spans="1:40" x14ac:dyDescent="0.45">
      <c r="A6" s="17">
        <v>7671</v>
      </c>
      <c r="B6" s="27">
        <v>5.4160000000000004</v>
      </c>
      <c r="C6" s="20">
        <f t="shared" ref="C6:C37" si="1">100*(B6/B5-1)</f>
        <v>-30.278063851699276</v>
      </c>
      <c r="D6" s="18"/>
      <c r="E6" s="18"/>
      <c r="F6" s="23"/>
      <c r="G6" s="18">
        <f t="shared" ref="G6:G69" si="2">G5+1</f>
        <v>1920</v>
      </c>
      <c r="H6" s="19">
        <v>1.2952110587588703</v>
      </c>
      <c r="I6" s="20">
        <f t="shared" ref="I6:I69" si="3">100*(H6/H5-1)</f>
        <v>14.818995044693972</v>
      </c>
      <c r="K6" s="24"/>
      <c r="L6" s="19">
        <f t="shared" si="0"/>
        <v>418.15578730387432</v>
      </c>
      <c r="M6" s="19">
        <f t="shared" ref="M6:M69" si="4">LN(L6)</f>
        <v>6.035854059989739</v>
      </c>
      <c r="N6" s="26" t="s">
        <v>2</v>
      </c>
      <c r="O6" s="22">
        <f>100*L14/L$14</f>
        <v>100</v>
      </c>
      <c r="P6" s="22">
        <f>100*L93/L$93</f>
        <v>100</v>
      </c>
      <c r="Q6" s="13"/>
      <c r="R6" s="13"/>
      <c r="S6" s="13"/>
      <c r="T6" s="13"/>
      <c r="U6" s="13"/>
      <c r="V6" s="13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x14ac:dyDescent="0.45">
      <c r="A7" s="17">
        <v>8035</v>
      </c>
      <c r="B7" s="27">
        <v>5.8010000000000002</v>
      </c>
      <c r="C7" s="20">
        <f t="shared" si="1"/>
        <v>7.1085672082717766</v>
      </c>
      <c r="D7" s="18"/>
      <c r="E7" s="18"/>
      <c r="F7" s="23"/>
      <c r="G7" s="18">
        <f t="shared" si="2"/>
        <v>1921</v>
      </c>
      <c r="H7" s="19">
        <v>1.2113944404546704</v>
      </c>
      <c r="I7" s="20">
        <f t="shared" si="3"/>
        <v>-6.4712710517247141</v>
      </c>
      <c r="K7" s="24"/>
      <c r="L7" s="19">
        <f t="shared" si="0"/>
        <v>478.86962382151285</v>
      </c>
      <c r="M7" s="19">
        <f t="shared" si="4"/>
        <v>6.1714283762734032</v>
      </c>
      <c r="N7" s="26" t="s">
        <v>3</v>
      </c>
      <c r="O7" s="25">
        <f t="shared" ref="O7:O17" si="5">100*L15/L$14</f>
        <v>88.588178605846451</v>
      </c>
      <c r="P7" s="25">
        <f>100*B94/B$93</f>
        <v>58.094075907031396</v>
      </c>
      <c r="Q7" s="13"/>
      <c r="R7" s="13"/>
      <c r="S7" s="13"/>
      <c r="T7" s="13"/>
      <c r="U7" s="13"/>
      <c r="V7" s="13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40" x14ac:dyDescent="0.45">
      <c r="A8" s="17">
        <v>8399</v>
      </c>
      <c r="B8" s="27">
        <v>6.4080000000000004</v>
      </c>
      <c r="C8" s="20">
        <f t="shared" si="1"/>
        <v>10.463713152904685</v>
      </c>
      <c r="D8" s="18"/>
      <c r="E8" s="18"/>
      <c r="F8" s="23"/>
      <c r="G8" s="18">
        <f t="shared" si="2"/>
        <v>1922</v>
      </c>
      <c r="H8" s="19">
        <v>1.1634814367134518</v>
      </c>
      <c r="I8" s="20">
        <f t="shared" si="3"/>
        <v>-3.9551942902458337</v>
      </c>
      <c r="K8" s="24"/>
      <c r="L8" s="19">
        <f t="shared" si="0"/>
        <v>550.76082847535758</v>
      </c>
      <c r="M8" s="19">
        <f t="shared" si="4"/>
        <v>6.3113006468152859</v>
      </c>
      <c r="N8" s="26" t="s">
        <v>4</v>
      </c>
      <c r="O8" s="25">
        <f t="shared" si="5"/>
        <v>70.565680767910038</v>
      </c>
      <c r="P8" s="25">
        <f>100*B95/B$93</f>
        <v>61.297357151734971</v>
      </c>
      <c r="Q8" s="13"/>
      <c r="R8" s="13"/>
      <c r="S8" s="13"/>
      <c r="T8" s="13"/>
      <c r="U8" s="13"/>
      <c r="V8" s="13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x14ac:dyDescent="0.45">
      <c r="A9" s="17">
        <v>8766</v>
      </c>
      <c r="B9" s="27">
        <v>6.8209999999999997</v>
      </c>
      <c r="C9" s="20">
        <f t="shared" si="1"/>
        <v>6.4450686641697841</v>
      </c>
      <c r="D9" s="18"/>
      <c r="E9" s="18"/>
      <c r="F9" s="23"/>
      <c r="G9" s="18">
        <f t="shared" si="2"/>
        <v>1923</v>
      </c>
      <c r="H9" s="19">
        <v>1.1746604755312686</v>
      </c>
      <c r="I9" s="20">
        <f t="shared" si="3"/>
        <v>0.96082657316776121</v>
      </c>
      <c r="K9" s="24"/>
      <c r="L9" s="19">
        <f t="shared" si="0"/>
        <v>580.67842939169623</v>
      </c>
      <c r="M9" s="19">
        <f t="shared" si="4"/>
        <v>6.3641971258153331</v>
      </c>
      <c r="N9" s="26" t="s">
        <v>5</v>
      </c>
      <c r="O9" s="25">
        <f t="shared" si="5"/>
        <v>44.496659189138086</v>
      </c>
      <c r="P9" s="25">
        <f>100*B96/B$93</f>
        <v>0</v>
      </c>
      <c r="Q9" s="13"/>
      <c r="R9" s="13"/>
      <c r="S9" s="13"/>
      <c r="T9" s="13"/>
      <c r="U9" s="13"/>
      <c r="V9" s="1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spans="1:40" x14ac:dyDescent="0.45">
      <c r="A10" s="17">
        <v>9132</v>
      </c>
      <c r="B10" s="27">
        <v>7.6059999999999999</v>
      </c>
      <c r="C10" s="20">
        <f t="shared" si="1"/>
        <v>11.508576455065246</v>
      </c>
      <c r="D10" s="18"/>
      <c r="E10" s="18"/>
      <c r="F10" s="23"/>
      <c r="G10" s="18">
        <f t="shared" si="2"/>
        <v>1924</v>
      </c>
      <c r="H10" s="19">
        <v>1.2459775040104486</v>
      </c>
      <c r="I10" s="20">
        <f t="shared" si="3"/>
        <v>6.0712886799843213</v>
      </c>
      <c r="K10" s="24"/>
      <c r="L10" s="19">
        <f t="shared" si="0"/>
        <v>610.44440814689199</v>
      </c>
      <c r="M10" s="19">
        <f t="shared" si="4"/>
        <v>6.4141872298581371</v>
      </c>
      <c r="N10" s="26" t="s">
        <v>6</v>
      </c>
      <c r="O10" s="25">
        <f t="shared" si="5"/>
        <v>45.371484699766</v>
      </c>
      <c r="P10" s="22"/>
      <c r="Q10" s="13"/>
      <c r="R10" s="13"/>
      <c r="S10" s="13"/>
      <c r="T10" s="13"/>
      <c r="U10" s="13"/>
      <c r="V10" s="1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x14ac:dyDescent="0.45">
      <c r="A11" s="17">
        <v>9497</v>
      </c>
      <c r="B11" s="27">
        <v>8.0139999999999993</v>
      </c>
      <c r="C11" s="20">
        <f t="shared" si="1"/>
        <v>5.3641861688140891</v>
      </c>
      <c r="D11" s="18"/>
      <c r="E11" s="18"/>
      <c r="F11" s="23"/>
      <c r="G11" s="18">
        <f t="shared" si="2"/>
        <v>1925</v>
      </c>
      <c r="H11" s="19">
        <v>1.2759373141634955</v>
      </c>
      <c r="I11" s="20">
        <f t="shared" si="3"/>
        <v>2.4045225581212248</v>
      </c>
      <c r="K11" s="24"/>
      <c r="L11" s="19">
        <f t="shared" si="0"/>
        <v>628.0872822701308</v>
      </c>
      <c r="M11" s="19">
        <f t="shared" si="4"/>
        <v>6.442679141317325</v>
      </c>
      <c r="N11" s="26" t="s">
        <v>7</v>
      </c>
      <c r="O11" s="25">
        <f t="shared" si="5"/>
        <v>77.380318717761753</v>
      </c>
      <c r="P11" s="22"/>
      <c r="Q11" s="13"/>
      <c r="R11" s="13"/>
      <c r="S11" s="13"/>
      <c r="T11" s="13"/>
      <c r="U11" s="13"/>
      <c r="V11" s="13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x14ac:dyDescent="0.45">
      <c r="A12" s="17">
        <v>9862</v>
      </c>
      <c r="B12" s="27">
        <v>9.0169999999999995</v>
      </c>
      <c r="C12" s="20">
        <f t="shared" si="1"/>
        <v>12.515597704017978</v>
      </c>
      <c r="D12" s="18"/>
      <c r="E12" s="18"/>
      <c r="F12" s="23"/>
      <c r="G12" s="18">
        <f t="shared" si="2"/>
        <v>1926</v>
      </c>
      <c r="H12" s="19">
        <v>1.262899260188612</v>
      </c>
      <c r="I12" s="20">
        <f t="shared" si="3"/>
        <v>-1.0218412636855412</v>
      </c>
      <c r="K12" s="24"/>
      <c r="L12" s="19">
        <f t="shared" si="0"/>
        <v>713.99202487879552</v>
      </c>
      <c r="M12" s="19">
        <f t="shared" si="4"/>
        <v>6.5708717926396618</v>
      </c>
      <c r="N12" s="26" t="s">
        <v>8</v>
      </c>
      <c r="O12" s="25">
        <f t="shared" si="5"/>
        <v>80.032525293506893</v>
      </c>
      <c r="P12" s="22"/>
      <c r="Q12" s="13"/>
      <c r="R12" s="13"/>
      <c r="S12" s="13"/>
      <c r="T12" s="13"/>
      <c r="U12" s="13"/>
      <c r="V12" s="13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x14ac:dyDescent="0.45">
      <c r="A13" s="17">
        <v>10226</v>
      </c>
      <c r="B13" s="27">
        <v>10.577999999999999</v>
      </c>
      <c r="C13" s="20">
        <f t="shared" si="1"/>
        <v>17.311744482643899</v>
      </c>
      <c r="D13" s="18"/>
      <c r="E13" s="18"/>
      <c r="F13" s="23"/>
      <c r="G13" s="18">
        <f t="shared" si="2"/>
        <v>1927</v>
      </c>
      <c r="H13" s="19">
        <v>1.2429244242438431</v>
      </c>
      <c r="I13" s="20">
        <f t="shared" si="3"/>
        <v>-1.5816650285934708</v>
      </c>
      <c r="K13" s="24"/>
      <c r="L13" s="19">
        <f t="shared" si="0"/>
        <v>851.05737675364526</v>
      </c>
      <c r="M13" s="19">
        <f t="shared" si="4"/>
        <v>6.7464795490428022</v>
      </c>
      <c r="N13" s="26" t="s">
        <v>9</v>
      </c>
      <c r="O13" s="25">
        <f t="shared" si="5"/>
        <v>87.037550496600545</v>
      </c>
      <c r="P13" s="22"/>
      <c r="Q13" s="13"/>
      <c r="R13" s="13"/>
      <c r="S13" s="13"/>
      <c r="T13" s="13"/>
      <c r="U13" s="13"/>
      <c r="V13" s="13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x14ac:dyDescent="0.45">
      <c r="A14" s="17">
        <v>10593</v>
      </c>
      <c r="B14" s="27">
        <v>12.452</v>
      </c>
      <c r="C14" s="20">
        <f t="shared" si="1"/>
        <v>17.716014369446032</v>
      </c>
      <c r="D14" s="18"/>
      <c r="E14" s="18"/>
      <c r="F14" s="23"/>
      <c r="G14" s="18">
        <f t="shared" si="2"/>
        <v>1928</v>
      </c>
      <c r="H14" s="19">
        <v>1.2385013576910062</v>
      </c>
      <c r="I14" s="20">
        <f t="shared" si="3"/>
        <v>-0.35585965377804563</v>
      </c>
      <c r="K14" s="24"/>
      <c r="L14" s="19">
        <f t="shared" si="0"/>
        <v>1005.4086677155384</v>
      </c>
      <c r="M14" s="19">
        <f t="shared" si="4"/>
        <v>6.9131493723825805</v>
      </c>
      <c r="N14" s="26" t="s">
        <v>10</v>
      </c>
      <c r="O14" s="25">
        <f t="shared" si="5"/>
        <v>97.873802292013153</v>
      </c>
      <c r="P14" s="22"/>
      <c r="Q14" s="13"/>
      <c r="R14" s="13"/>
      <c r="S14" s="13"/>
      <c r="T14" s="13"/>
      <c r="U14" s="13"/>
      <c r="V14" s="13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spans="1:40" x14ac:dyDescent="0.45">
      <c r="A15" s="17">
        <v>10958</v>
      </c>
      <c r="B15" s="19">
        <v>11.031000000000001</v>
      </c>
      <c r="C15" s="20">
        <f t="shared" si="1"/>
        <v>-11.411821394153543</v>
      </c>
      <c r="D15" s="18"/>
      <c r="E15" s="18"/>
      <c r="F15" s="23"/>
      <c r="G15" s="18">
        <f t="shared" si="2"/>
        <v>1929</v>
      </c>
      <c r="H15" s="19">
        <v>1.2385013576910062</v>
      </c>
      <c r="I15" s="20">
        <f t="shared" si="3"/>
        <v>0</v>
      </c>
      <c r="K15" s="24"/>
      <c r="L15" s="19">
        <f t="shared" si="0"/>
        <v>890.67322627450244</v>
      </c>
      <c r="M15" s="19">
        <f t="shared" si="4"/>
        <v>6.7919776107904637</v>
      </c>
      <c r="N15" s="26" t="s">
        <v>11</v>
      </c>
      <c r="O15" s="25">
        <f t="shared" si="5"/>
        <v>76.429644488538841</v>
      </c>
      <c r="P15" s="22"/>
      <c r="Q15" s="13"/>
      <c r="R15" s="13"/>
      <c r="S15" s="13"/>
      <c r="T15" s="13"/>
      <c r="U15" s="13"/>
      <c r="V15" s="1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x14ac:dyDescent="0.45">
      <c r="A16" s="17">
        <v>11323</v>
      </c>
      <c r="B16" s="27">
        <v>8.2720000000000002</v>
      </c>
      <c r="C16" s="20">
        <f t="shared" si="1"/>
        <v>-25.011331701568306</v>
      </c>
      <c r="D16" s="18"/>
      <c r="E16" s="18"/>
      <c r="F16" s="23"/>
      <c r="G16" s="18">
        <f t="shared" si="2"/>
        <v>1930</v>
      </c>
      <c r="H16" s="19">
        <v>1.1659350686955035</v>
      </c>
      <c r="I16" s="20">
        <f t="shared" si="3"/>
        <v>-5.859201408611403</v>
      </c>
      <c r="K16" s="24"/>
      <c r="L16" s="19">
        <f t="shared" si="0"/>
        <v>709.47347087304422</v>
      </c>
      <c r="M16" s="19">
        <f t="shared" si="4"/>
        <v>6.5645231046015811</v>
      </c>
      <c r="N16" s="26" t="s">
        <v>12</v>
      </c>
      <c r="O16" s="25">
        <f t="shared" si="5"/>
        <v>74.119314898367691</v>
      </c>
      <c r="P16" s="22"/>
      <c r="Q16" s="13"/>
      <c r="R16" s="13"/>
      <c r="S16" s="13"/>
      <c r="T16" s="13"/>
      <c r="U16" s="13"/>
      <c r="V16" s="13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x14ac:dyDescent="0.45">
      <c r="A17" s="17">
        <v>11688</v>
      </c>
      <c r="B17" s="27">
        <v>4.8739999999999997</v>
      </c>
      <c r="C17" s="20">
        <f t="shared" si="1"/>
        <v>-41.07833655705997</v>
      </c>
      <c r="D17" s="18"/>
      <c r="E17" s="18"/>
      <c r="F17" s="23"/>
      <c r="G17" s="18">
        <f t="shared" si="2"/>
        <v>1931</v>
      </c>
      <c r="H17" s="19">
        <v>1.0894705484255918</v>
      </c>
      <c r="I17" s="20">
        <f t="shared" si="3"/>
        <v>-6.5582142885077914</v>
      </c>
      <c r="K17" s="24"/>
      <c r="L17" s="19">
        <f t="shared" si="0"/>
        <v>447.37326833143692</v>
      </c>
      <c r="M17" s="19">
        <f t="shared" si="4"/>
        <v>6.1033932983470685</v>
      </c>
      <c r="N17" s="26" t="s">
        <v>13</v>
      </c>
      <c r="O17" s="25">
        <f t="shared" si="5"/>
        <v>64.085356290392113</v>
      </c>
      <c r="P17" s="22"/>
      <c r="Q17" s="13"/>
      <c r="R17" s="13"/>
      <c r="S17" s="13"/>
      <c r="T17" s="13"/>
      <c r="U17" s="13"/>
      <c r="V17" s="13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x14ac:dyDescent="0.45">
      <c r="A18" s="17">
        <v>12053</v>
      </c>
      <c r="B18" s="19">
        <v>4.7949999999999999</v>
      </c>
      <c r="C18" s="20">
        <f t="shared" si="1"/>
        <v>-1.6208453016003266</v>
      </c>
      <c r="D18" s="18"/>
      <c r="E18" s="18"/>
      <c r="F18" s="23"/>
      <c r="G18" s="18">
        <f t="shared" si="2"/>
        <v>1932</v>
      </c>
      <c r="H18" s="19">
        <v>1.0511458874862425</v>
      </c>
      <c r="I18" s="20">
        <f t="shared" si="3"/>
        <v>-3.5177326266169096</v>
      </c>
      <c r="K18" s="24"/>
      <c r="L18" s="19">
        <f t="shared" si="0"/>
        <v>456.16883984267668</v>
      </c>
      <c r="M18" s="19">
        <f t="shared" si="4"/>
        <v>6.1228630037969136</v>
      </c>
      <c r="N18" s="13"/>
      <c r="O18" s="13"/>
      <c r="P18" s="13"/>
      <c r="Q18" s="13"/>
      <c r="R18" s="13"/>
      <c r="S18" s="13"/>
      <c r="T18" s="13"/>
      <c r="U18" s="13"/>
      <c r="V18" s="13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x14ac:dyDescent="0.45">
      <c r="A19" s="17">
        <v>12417</v>
      </c>
      <c r="B19" s="27">
        <v>8.0570000000000004</v>
      </c>
      <c r="C19" s="20">
        <f t="shared" si="1"/>
        <v>68.029197080291979</v>
      </c>
      <c r="D19" s="18"/>
      <c r="E19" s="18"/>
      <c r="F19" s="23"/>
      <c r="G19" s="18">
        <f t="shared" si="2"/>
        <v>1933</v>
      </c>
      <c r="H19" s="19">
        <v>1.0356195123010874</v>
      </c>
      <c r="I19" s="20">
        <f t="shared" si="3"/>
        <v>-1.4770904181802602</v>
      </c>
      <c r="K19" s="24"/>
      <c r="L19" s="19">
        <f t="shared" si="0"/>
        <v>777.98843149428569</v>
      </c>
      <c r="M19" s="19">
        <f t="shared" si="4"/>
        <v>6.6567116545232192</v>
      </c>
      <c r="N19" s="13"/>
      <c r="O19" s="13"/>
      <c r="P19" s="13"/>
      <c r="Q19" s="13"/>
      <c r="R19" s="13"/>
      <c r="S19" s="13"/>
      <c r="T19" s="13"/>
      <c r="U19" s="13"/>
      <c r="V19" s="13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x14ac:dyDescent="0.45">
      <c r="A20" s="17">
        <v>12784</v>
      </c>
      <c r="B20" s="27">
        <v>8.4390000000000001</v>
      </c>
      <c r="C20" s="20">
        <f t="shared" si="1"/>
        <v>4.7412188159364543</v>
      </c>
      <c r="D20" s="18"/>
      <c r="E20" s="18"/>
      <c r="F20" s="23"/>
      <c r="G20" s="18">
        <f t="shared" si="2"/>
        <v>1934</v>
      </c>
      <c r="H20" s="19">
        <v>1.0487738286604791</v>
      </c>
      <c r="I20" s="20">
        <f t="shared" si="3"/>
        <v>1.2701881533849768</v>
      </c>
      <c r="K20" s="24"/>
      <c r="L20" s="19">
        <f t="shared" si="0"/>
        <v>804.65394629254888</v>
      </c>
      <c r="M20" s="19">
        <f t="shared" si="4"/>
        <v>6.6904123046115762</v>
      </c>
      <c r="N20" s="13"/>
      <c r="O20" s="13"/>
      <c r="P20" s="13"/>
      <c r="Q20" s="13"/>
      <c r="R20" s="13"/>
      <c r="S20" s="13"/>
      <c r="T20" s="13"/>
      <c r="U20" s="13"/>
      <c r="V20" s="1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x14ac:dyDescent="0.45">
      <c r="A21" s="17">
        <v>13149</v>
      </c>
      <c r="B21" s="27">
        <v>9.43</v>
      </c>
      <c r="C21" s="20">
        <f t="shared" si="1"/>
        <v>11.743097523403234</v>
      </c>
      <c r="D21" s="18"/>
      <c r="E21" s="18"/>
      <c r="F21" s="23"/>
      <c r="G21" s="18">
        <f t="shared" si="2"/>
        <v>1935</v>
      </c>
      <c r="H21" s="19">
        <v>1.0776119718639545</v>
      </c>
      <c r="I21" s="20">
        <f t="shared" si="3"/>
        <v>2.7497008807235712</v>
      </c>
      <c r="K21" s="24"/>
      <c r="L21" s="19">
        <f t="shared" si="0"/>
        <v>875.0830768601104</v>
      </c>
      <c r="M21" s="19">
        <f t="shared" si="4"/>
        <v>6.7743188268336079</v>
      </c>
      <c r="N21" s="13"/>
      <c r="O21" s="13"/>
      <c r="P21" s="13"/>
      <c r="Q21" s="13"/>
      <c r="R21" s="13"/>
      <c r="S21" s="13"/>
      <c r="T21" s="13"/>
      <c r="U21" s="13"/>
      <c r="V21" s="13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x14ac:dyDescent="0.45">
      <c r="A22" s="17">
        <v>13515</v>
      </c>
      <c r="B22" s="19">
        <v>10.821</v>
      </c>
      <c r="C22" s="20">
        <f t="shared" si="1"/>
        <v>14.750795334040291</v>
      </c>
      <c r="D22" s="18"/>
      <c r="E22" s="18"/>
      <c r="F22" s="23"/>
      <c r="G22" s="18">
        <f t="shared" si="2"/>
        <v>1936</v>
      </c>
      <c r="H22" s="19">
        <v>1.0996597052349306</v>
      </c>
      <c r="I22" s="20">
        <f t="shared" si="3"/>
        <v>2.0459807376527195</v>
      </c>
      <c r="K22" s="24"/>
      <c r="L22" s="19">
        <f t="shared" si="0"/>
        <v>984.03169166666953</v>
      </c>
      <c r="M22" s="19">
        <f t="shared" si="4"/>
        <v>6.8916581035119426</v>
      </c>
      <c r="N22" s="13"/>
      <c r="O22" s="13"/>
      <c r="P22" s="13"/>
      <c r="Q22" s="13"/>
      <c r="R22" s="13"/>
      <c r="S22" s="13"/>
      <c r="T22" s="13"/>
      <c r="U22" s="13"/>
      <c r="V22" s="13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x14ac:dyDescent="0.45">
      <c r="A23" s="17">
        <v>13880</v>
      </c>
      <c r="B23" s="27">
        <v>8.9670000000000005</v>
      </c>
      <c r="C23" s="20">
        <f t="shared" si="1"/>
        <v>-17.1333518159135</v>
      </c>
      <c r="D23" s="18"/>
      <c r="E23" s="18"/>
      <c r="F23" s="23"/>
      <c r="G23" s="18">
        <f t="shared" si="2"/>
        <v>1937</v>
      </c>
      <c r="H23" s="19">
        <v>1.1669243580717283</v>
      </c>
      <c r="I23" s="20">
        <f t="shared" si="3"/>
        <v>6.1168607448817358</v>
      </c>
      <c r="K23" s="24"/>
      <c r="L23" s="19">
        <f t="shared" si="0"/>
        <v>768.43027039194067</v>
      </c>
      <c r="M23" s="19">
        <f t="shared" si="4"/>
        <v>6.6443498241735783</v>
      </c>
      <c r="N23" s="13"/>
      <c r="O23" s="13"/>
      <c r="P23" s="13"/>
      <c r="Q23" s="13"/>
      <c r="R23" s="13"/>
      <c r="S23" s="13"/>
      <c r="T23" s="13"/>
      <c r="U23" s="13"/>
      <c r="V23" s="13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x14ac:dyDescent="0.45">
      <c r="A24" s="17">
        <v>14244</v>
      </c>
      <c r="B24" s="27">
        <v>8.7200000000000006</v>
      </c>
      <c r="C24" s="20">
        <f t="shared" si="1"/>
        <v>-2.7545444407271136</v>
      </c>
      <c r="D24" s="18"/>
      <c r="E24" s="18"/>
      <c r="F24" s="23"/>
      <c r="G24" s="18">
        <f t="shared" si="2"/>
        <v>1938</v>
      </c>
      <c r="H24" s="19">
        <v>1.1701524965891184</v>
      </c>
      <c r="I24" s="20">
        <f t="shared" si="3"/>
        <v>0.27663648419544717</v>
      </c>
      <c r="K24" s="24"/>
      <c r="L24" s="19">
        <f t="shared" si="0"/>
        <v>745.20201643956318</v>
      </c>
      <c r="M24" s="19">
        <f t="shared" si="4"/>
        <v>6.6136553446276416</v>
      </c>
      <c r="N24" s="13"/>
      <c r="O24" s="13"/>
      <c r="P24" s="13"/>
      <c r="Q24" s="13"/>
      <c r="R24" s="13"/>
      <c r="S24" s="13"/>
      <c r="T24" s="13"/>
      <c r="U24" s="13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x14ac:dyDescent="0.45">
      <c r="A25" s="17">
        <v>14608</v>
      </c>
      <c r="B25" s="19">
        <v>7.7389999999999999</v>
      </c>
      <c r="C25" s="20">
        <f t="shared" si="1"/>
        <v>-11.250000000000004</v>
      </c>
      <c r="D25" s="18"/>
      <c r="E25" s="18"/>
      <c r="F25" s="23"/>
      <c r="G25" s="18">
        <f t="shared" si="2"/>
        <v>1939</v>
      </c>
      <c r="H25" s="19">
        <v>1.2011117582065722</v>
      </c>
      <c r="I25" s="20">
        <f t="shared" si="3"/>
        <v>2.6457458927530597</v>
      </c>
      <c r="K25" s="24"/>
      <c r="L25" s="19">
        <f t="shared" si="0"/>
        <v>644.31972687998734</v>
      </c>
      <c r="M25" s="19">
        <f t="shared" si="4"/>
        <v>6.4681950732142832</v>
      </c>
      <c r="N25" s="13"/>
      <c r="O25" s="13"/>
      <c r="P25" s="13"/>
      <c r="Q25" s="13"/>
      <c r="R25" s="13"/>
      <c r="S25" s="13"/>
      <c r="T25" s="13"/>
      <c r="U25" s="13"/>
      <c r="V25" s="13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x14ac:dyDescent="0.45">
      <c r="A26" s="17">
        <v>14976</v>
      </c>
      <c r="B26" s="27">
        <v>7.7930000000000001</v>
      </c>
      <c r="C26" s="20">
        <f t="shared" si="1"/>
        <v>0.6977645690657841</v>
      </c>
      <c r="D26" s="18"/>
      <c r="E26" s="18"/>
      <c r="F26" s="23"/>
      <c r="G26" s="18">
        <f t="shared" si="2"/>
        <v>1940</v>
      </c>
      <c r="H26" s="19">
        <v>1.3067199840266994</v>
      </c>
      <c r="I26" s="20">
        <f t="shared" si="3"/>
        <v>8.7925395033860099</v>
      </c>
      <c r="K26" s="24"/>
      <c r="L26" s="19">
        <f t="shared" si="0"/>
        <v>596.37872652606279</v>
      </c>
      <c r="M26" s="19">
        <f t="shared" si="4"/>
        <v>6.3908759124456527</v>
      </c>
      <c r="N26" s="13"/>
      <c r="O26" s="13"/>
      <c r="P26" s="13"/>
      <c r="Q26" s="13"/>
      <c r="R26" s="13"/>
      <c r="S26" s="13"/>
      <c r="T26" s="13"/>
      <c r="U26" s="13"/>
      <c r="V26" s="13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x14ac:dyDescent="0.45">
      <c r="A27" s="17">
        <v>15341</v>
      </c>
      <c r="B27" s="27">
        <v>9.1240000000000006</v>
      </c>
      <c r="C27" s="20">
        <f t="shared" si="1"/>
        <v>17.079430257923779</v>
      </c>
      <c r="D27" s="18"/>
      <c r="E27" s="18"/>
      <c r="F27" s="23"/>
      <c r="G27" s="18">
        <f t="shared" si="2"/>
        <v>1941</v>
      </c>
      <c r="H27" s="19">
        <v>1.4527656177035775</v>
      </c>
      <c r="I27" s="20">
        <f t="shared" si="3"/>
        <v>11.176505713705676</v>
      </c>
      <c r="K27" s="24"/>
      <c r="L27" s="19">
        <f t="shared" si="0"/>
        <v>628.04349778201197</v>
      </c>
      <c r="M27" s="19">
        <f t="shared" si="4"/>
        <v>6.4426094280536548</v>
      </c>
      <c r="N27" s="13"/>
      <c r="O27" s="13"/>
      <c r="P27" s="13"/>
      <c r="Q27" s="13"/>
      <c r="R27" s="13"/>
      <c r="S27" s="13"/>
      <c r="T27" s="13"/>
      <c r="U27" s="13"/>
      <c r="V27" s="13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x14ac:dyDescent="0.45">
      <c r="A28" s="17">
        <v>15706</v>
      </c>
      <c r="B28" s="27">
        <v>9.1780000000000008</v>
      </c>
      <c r="C28" s="20">
        <f t="shared" si="1"/>
        <v>0.59184568171855023</v>
      </c>
      <c r="D28" s="18"/>
      <c r="E28" s="18"/>
      <c r="F28" s="23"/>
      <c r="G28" s="18">
        <f t="shared" si="2"/>
        <v>1942</v>
      </c>
      <c r="H28" s="19">
        <v>1.6400865046168347</v>
      </c>
      <c r="I28" s="20">
        <f t="shared" si="3"/>
        <v>12.894088669950765</v>
      </c>
      <c r="K28" s="24"/>
      <c r="L28" s="19">
        <f t="shared" si="0"/>
        <v>559.60462903413816</v>
      </c>
      <c r="M28" s="19">
        <f t="shared" si="4"/>
        <v>6.3272305147981029</v>
      </c>
      <c r="N28" s="13"/>
      <c r="O28" s="13"/>
      <c r="P28" s="13"/>
      <c r="Q28" s="13"/>
      <c r="R28" s="13"/>
      <c r="S28" s="13"/>
      <c r="T28" s="13"/>
      <c r="U28" s="13"/>
      <c r="V28" s="13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x14ac:dyDescent="0.45">
      <c r="A29" s="17">
        <v>16071</v>
      </c>
      <c r="B29" s="27">
        <v>10.391</v>
      </c>
      <c r="C29" s="20">
        <f t="shared" si="1"/>
        <v>13.216387012421006</v>
      </c>
      <c r="D29" s="18"/>
      <c r="E29" s="18"/>
      <c r="F29" s="23"/>
      <c r="G29" s="18">
        <f t="shared" si="2"/>
        <v>1943</v>
      </c>
      <c r="H29" s="19">
        <v>1.7766920088783171</v>
      </c>
      <c r="I29" s="20">
        <f t="shared" si="3"/>
        <v>8.3291645822911597</v>
      </c>
      <c r="K29" s="24"/>
      <c r="L29" s="19">
        <f t="shared" si="0"/>
        <v>584.85094479375584</v>
      </c>
      <c r="M29" s="19">
        <f t="shared" si="4"/>
        <v>6.3713570195416898</v>
      </c>
      <c r="N29" s="13"/>
      <c r="O29" s="13"/>
      <c r="P29" s="13"/>
      <c r="Q29" s="13"/>
      <c r="R29" s="13"/>
      <c r="S29" s="13"/>
      <c r="T29" s="13"/>
      <c r="U29" s="13"/>
      <c r="V29" s="13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x14ac:dyDescent="0.45">
      <c r="A30" s="17">
        <v>16435</v>
      </c>
      <c r="B30" s="27">
        <v>9.6549999999999994</v>
      </c>
      <c r="C30" s="20">
        <f t="shared" si="1"/>
        <v>-7.083052641709175</v>
      </c>
      <c r="D30" s="18"/>
      <c r="E30" s="18"/>
      <c r="F30" s="23"/>
      <c r="G30" s="18">
        <f t="shared" si="2"/>
        <v>1944</v>
      </c>
      <c r="H30" s="19">
        <v>1.9445320089099212</v>
      </c>
      <c r="I30" s="20">
        <f t="shared" si="3"/>
        <v>9.4467695691143874</v>
      </c>
      <c r="K30" s="24"/>
      <c r="L30" s="19">
        <f t="shared" si="0"/>
        <v>496.52049725900184</v>
      </c>
      <c r="M30" s="19">
        <f t="shared" si="4"/>
        <v>6.2076247661356083</v>
      </c>
      <c r="N30" s="13"/>
      <c r="O30" s="13"/>
      <c r="P30" s="13"/>
      <c r="Q30" s="13"/>
      <c r="R30" s="13"/>
      <c r="S30" s="13"/>
      <c r="T30" s="13"/>
      <c r="U30" s="13"/>
      <c r="V30" s="13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 x14ac:dyDescent="0.45">
      <c r="A31" s="17">
        <v>16802</v>
      </c>
      <c r="B31" s="27">
        <v>10.465</v>
      </c>
      <c r="C31" s="20">
        <f t="shared" si="1"/>
        <v>8.3894355256343811</v>
      </c>
      <c r="D31" s="18"/>
      <c r="E31" s="18"/>
      <c r="F31" s="23"/>
      <c r="G31" s="18">
        <f t="shared" si="2"/>
        <v>1945</v>
      </c>
      <c r="H31" s="19">
        <v>2.1166933516868744</v>
      </c>
      <c r="I31" s="20">
        <f t="shared" si="3"/>
        <v>8.8536132081191496</v>
      </c>
      <c r="K31" s="24"/>
      <c r="L31" s="19">
        <f t="shared" si="0"/>
        <v>494.40321583001327</v>
      </c>
      <c r="M31" s="19">
        <f t="shared" si="4"/>
        <v>6.2033514106328713</v>
      </c>
      <c r="N31" s="13"/>
      <c r="O31" s="13"/>
      <c r="P31" s="13"/>
      <c r="Q31" s="13"/>
      <c r="R31" s="13"/>
      <c r="S31" s="13"/>
      <c r="T31" s="13"/>
      <c r="U31" s="13"/>
      <c r="V31" s="13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x14ac:dyDescent="0.45">
      <c r="A32" s="17">
        <v>17167</v>
      </c>
      <c r="B32" s="27">
        <v>8.218</v>
      </c>
      <c r="C32" s="20">
        <f t="shared" si="1"/>
        <v>-21.471571906354512</v>
      </c>
      <c r="D32" s="18"/>
      <c r="E32" s="18"/>
      <c r="F32" s="23"/>
      <c r="G32" s="18">
        <f t="shared" si="2"/>
        <v>1946</v>
      </c>
      <c r="H32" s="19">
        <v>2.3417920281532534</v>
      </c>
      <c r="I32" s="20">
        <f t="shared" si="3"/>
        <v>10.634449070621832</v>
      </c>
      <c r="K32" s="24"/>
      <c r="L32" s="19">
        <f t="shared" si="0"/>
        <v>350.92783224139453</v>
      </c>
      <c r="M32" s="19">
        <f t="shared" si="4"/>
        <v>5.8605805961761508</v>
      </c>
      <c r="N32" s="13"/>
      <c r="O32" s="13"/>
      <c r="P32" s="13"/>
      <c r="Q32" s="13"/>
      <c r="R32" s="13"/>
      <c r="S32" s="13"/>
      <c r="T32" s="13"/>
      <c r="U32" s="13"/>
      <c r="V32" s="13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1" x14ac:dyDescent="0.45">
      <c r="A33" s="17">
        <v>17532</v>
      </c>
      <c r="B33" s="27">
        <v>7.8739999999999997</v>
      </c>
      <c r="C33" s="20">
        <f t="shared" si="1"/>
        <v>-4.185933317108792</v>
      </c>
      <c r="D33" s="18"/>
      <c r="E33" s="18"/>
      <c r="F33" s="23"/>
      <c r="G33" s="18">
        <f t="shared" si="2"/>
        <v>1947</v>
      </c>
      <c r="H33" s="19">
        <v>2.6176124698920242</v>
      </c>
      <c r="I33" s="20">
        <f t="shared" si="3"/>
        <v>11.778178353279479</v>
      </c>
      <c r="K33" s="24"/>
      <c r="L33" s="19">
        <f t="shared" si="0"/>
        <v>300.8084691896658</v>
      </c>
      <c r="M33" s="19">
        <f t="shared" si="4"/>
        <v>5.7064737472300751</v>
      </c>
      <c r="N33" s="13"/>
      <c r="O33" s="13"/>
      <c r="P33" s="13"/>
      <c r="Q33" s="13"/>
      <c r="R33" s="13"/>
      <c r="S33" s="13"/>
      <c r="T33" s="13"/>
      <c r="U33" s="13"/>
      <c r="V33" s="13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1" x14ac:dyDescent="0.45">
      <c r="A34" s="17">
        <v>17898</v>
      </c>
      <c r="B34" s="27">
        <v>7.452</v>
      </c>
      <c r="C34" s="20">
        <f t="shared" si="1"/>
        <v>-5.3594107188214331</v>
      </c>
      <c r="D34" s="18"/>
      <c r="E34" s="18"/>
      <c r="F34" s="23"/>
      <c r="G34" s="18">
        <f t="shared" si="2"/>
        <v>1948</v>
      </c>
      <c r="H34" s="19">
        <v>2.8013953734309105</v>
      </c>
      <c r="I34" s="20">
        <f t="shared" si="3"/>
        <v>7.0210126843744503</v>
      </c>
      <c r="K34" s="24"/>
      <c r="L34" s="19">
        <f t="shared" si="0"/>
        <v>266.01029153815676</v>
      </c>
      <c r="M34" s="19">
        <f t="shared" si="4"/>
        <v>5.5835349980263311</v>
      </c>
      <c r="N34" s="13"/>
      <c r="O34" s="13"/>
      <c r="P34" s="13"/>
      <c r="Q34" s="13"/>
      <c r="R34" s="13"/>
      <c r="S34" s="13"/>
      <c r="T34" s="13"/>
      <c r="U34" s="13"/>
      <c r="V34" s="13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1" x14ac:dyDescent="0.45">
      <c r="A35" s="17">
        <v>18262</v>
      </c>
      <c r="B35" s="27">
        <v>7.3079999999999998</v>
      </c>
      <c r="C35" s="20">
        <f t="shared" si="1"/>
        <v>-1.9323671497584516</v>
      </c>
      <c r="D35" s="18"/>
      <c r="E35" s="18"/>
      <c r="F35" s="23"/>
      <c r="G35" s="18">
        <f t="shared" si="2"/>
        <v>1949</v>
      </c>
      <c r="H35" s="19">
        <v>2.8935998467126023</v>
      </c>
      <c r="I35" s="20">
        <f t="shared" si="3"/>
        <v>3.2913766530844102</v>
      </c>
      <c r="K35" s="24"/>
      <c r="L35" s="19">
        <f t="shared" si="0"/>
        <v>252.5573813636521</v>
      </c>
      <c r="M35" s="19">
        <f t="shared" si="4"/>
        <v>5.531638475822735</v>
      </c>
      <c r="N35" s="13"/>
      <c r="O35" s="13"/>
      <c r="P35" s="13"/>
      <c r="Q35" s="13"/>
      <c r="R35" s="13"/>
      <c r="S35" s="13"/>
      <c r="T35" s="13"/>
      <c r="U35" s="13"/>
      <c r="V35" s="13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1" x14ac:dyDescent="0.45">
      <c r="A36" s="17">
        <v>18626</v>
      </c>
      <c r="B36" s="27">
        <v>8.2140000000000004</v>
      </c>
      <c r="C36" s="20">
        <f t="shared" si="1"/>
        <v>12.397372742200341</v>
      </c>
      <c r="D36" s="18"/>
      <c r="E36" s="18"/>
      <c r="F36" s="23"/>
      <c r="G36" s="18">
        <f t="shared" si="2"/>
        <v>1950</v>
      </c>
      <c r="H36" s="19">
        <v>3.0539782723902147</v>
      </c>
      <c r="I36" s="20">
        <f t="shared" si="3"/>
        <v>5.5425226076030176</v>
      </c>
      <c r="K36" s="24"/>
      <c r="L36" s="19">
        <f t="shared" si="0"/>
        <v>268.96065614675325</v>
      </c>
      <c r="M36" s="19">
        <f t="shared" si="4"/>
        <v>5.5945651092273518</v>
      </c>
      <c r="N36" s="13"/>
      <c r="O36" s="13"/>
      <c r="P36" s="13"/>
      <c r="Q36" s="13"/>
      <c r="R36" s="13"/>
      <c r="S36" s="13"/>
      <c r="T36" s="13"/>
      <c r="U36" s="13"/>
      <c r="V36" s="13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1" x14ac:dyDescent="0.45">
      <c r="A37" s="17">
        <v>18993</v>
      </c>
      <c r="B37" s="27">
        <v>9.31</v>
      </c>
      <c r="C37" s="20">
        <f t="shared" si="1"/>
        <v>13.343072802532262</v>
      </c>
      <c r="D37" s="18"/>
      <c r="E37" s="18"/>
      <c r="F37" s="23"/>
      <c r="G37" s="18">
        <f t="shared" si="2"/>
        <v>1951</v>
      </c>
      <c r="H37" s="19">
        <v>3.3790517980536348</v>
      </c>
      <c r="I37" s="20">
        <f t="shared" si="3"/>
        <v>10.644264518915492</v>
      </c>
      <c r="K37" s="24"/>
      <c r="L37" s="19">
        <f t="shared" ref="L37:L68" si="6">100*B37/H37</f>
        <v>275.52107977044466</v>
      </c>
      <c r="M37" s="19">
        <f t="shared" si="4"/>
        <v>5.6186641402591428</v>
      </c>
      <c r="N37" s="13"/>
      <c r="O37" s="13"/>
      <c r="P37" s="13"/>
      <c r="Q37" s="13"/>
      <c r="R37" s="13"/>
      <c r="S37" s="13"/>
      <c r="T37" s="13"/>
      <c r="U37" s="13"/>
      <c r="V37" s="13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1" x14ac:dyDescent="0.45">
      <c r="A38" s="17">
        <v>19359</v>
      </c>
      <c r="B38" s="27">
        <v>9.7170000000000005</v>
      </c>
      <c r="C38" s="20">
        <f t="shared" ref="C38:C69" si="7">100*(B38/B37-1)</f>
        <v>4.3716433941997757</v>
      </c>
      <c r="D38" s="18"/>
      <c r="E38" s="18"/>
      <c r="F38" s="23"/>
      <c r="G38" s="18">
        <f t="shared" si="2"/>
        <v>1952</v>
      </c>
      <c r="H38" s="19">
        <v>3.4846471667428109</v>
      </c>
      <c r="I38" s="20">
        <f t="shared" si="3"/>
        <v>3.125</v>
      </c>
      <c r="K38" s="24"/>
      <c r="L38" s="19">
        <f t="shared" si="6"/>
        <v>278.85176131283129</v>
      </c>
      <c r="M38" s="19">
        <f t="shared" si="4"/>
        <v>5.6306803191607155</v>
      </c>
      <c r="N38" s="13"/>
      <c r="O38" s="13"/>
      <c r="P38" s="13"/>
      <c r="Q38" s="13"/>
      <c r="R38" s="13"/>
      <c r="S38" s="13"/>
      <c r="T38" s="13"/>
      <c r="U38" s="13"/>
      <c r="V38" s="13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>
        <f>100*(1788/5352-1)</f>
        <v>-66.591928251121075</v>
      </c>
    </row>
    <row r="39" spans="1:41" x14ac:dyDescent="0.45">
      <c r="A39" s="17">
        <v>19724</v>
      </c>
      <c r="B39" s="27">
        <v>9.9949999999999992</v>
      </c>
      <c r="C39" s="20">
        <f t="shared" si="7"/>
        <v>2.8609653185139416</v>
      </c>
      <c r="D39" s="18"/>
      <c r="E39" s="18"/>
      <c r="F39" s="23"/>
      <c r="G39" s="18">
        <f t="shared" si="2"/>
        <v>1953</v>
      </c>
      <c r="H39" s="19">
        <v>3.5142503537688943</v>
      </c>
      <c r="I39" s="20">
        <f t="shared" si="3"/>
        <v>0.84953183520597442</v>
      </c>
      <c r="K39" s="24"/>
      <c r="L39" s="19">
        <f t="shared" si="6"/>
        <v>284.41343085533896</v>
      </c>
      <c r="M39" s="19">
        <f t="shared" si="4"/>
        <v>5.6504289220437531</v>
      </c>
      <c r="N39" s="13"/>
      <c r="O39" s="13"/>
      <c r="P39" s="13"/>
      <c r="Q39" s="13"/>
      <c r="R39" s="13"/>
      <c r="S39" s="13"/>
      <c r="T39" s="13"/>
      <c r="U39" s="13"/>
      <c r="V39" s="13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1" x14ac:dyDescent="0.45">
      <c r="A40" s="17">
        <v>20089</v>
      </c>
      <c r="B40" s="27">
        <v>13.827</v>
      </c>
      <c r="C40" s="20">
        <f t="shared" si="7"/>
        <v>38.339169584792401</v>
      </c>
      <c r="D40" s="18"/>
      <c r="E40" s="18"/>
      <c r="F40" s="23"/>
      <c r="G40" s="18">
        <f t="shared" si="2"/>
        <v>1954</v>
      </c>
      <c r="H40" s="19">
        <v>3.5988778721514025</v>
      </c>
      <c r="I40" s="20">
        <f t="shared" si="3"/>
        <v>2.4081243469677327</v>
      </c>
      <c r="K40" s="24"/>
      <c r="L40" s="19">
        <f t="shared" si="6"/>
        <v>384.2030902741983</v>
      </c>
      <c r="M40" s="19">
        <f t="shared" si="4"/>
        <v>5.9511712937018952</v>
      </c>
      <c r="N40" s="13"/>
      <c r="O40" s="13"/>
      <c r="P40" s="13"/>
      <c r="Q40" s="13"/>
      <c r="R40" s="13"/>
      <c r="S40" s="13"/>
      <c r="T40" s="13"/>
      <c r="U40" s="13"/>
      <c r="V40" s="13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1" x14ac:dyDescent="0.45">
      <c r="A41" s="17">
        <v>20453</v>
      </c>
      <c r="B41" s="27">
        <v>15.906000000000001</v>
      </c>
      <c r="C41" s="20">
        <f t="shared" si="7"/>
        <v>15.035799522673043</v>
      </c>
      <c r="D41" s="18"/>
      <c r="E41" s="18"/>
      <c r="F41" s="23"/>
      <c r="G41" s="18">
        <f t="shared" si="2"/>
        <v>1955</v>
      </c>
      <c r="H41" s="19">
        <v>3.6945125725956598</v>
      </c>
      <c r="I41" s="20">
        <f t="shared" si="3"/>
        <v>2.6573477578745175</v>
      </c>
      <c r="K41" s="24"/>
      <c r="L41" s="19">
        <f t="shared" si="6"/>
        <v>430.53040658148029</v>
      </c>
      <c r="M41" s="19">
        <f t="shared" si="4"/>
        <v>6.0650179522248342</v>
      </c>
      <c r="N41" s="13"/>
      <c r="O41" s="13"/>
      <c r="P41" s="13"/>
      <c r="Q41" s="13"/>
      <c r="R41" s="13"/>
      <c r="S41" s="13"/>
      <c r="T41" s="13"/>
      <c r="U41" s="13"/>
      <c r="V41" s="13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1" x14ac:dyDescent="0.45">
      <c r="A42" s="17">
        <v>20820</v>
      </c>
      <c r="B42" s="27">
        <v>15.849</v>
      </c>
      <c r="C42" s="20">
        <f t="shared" si="7"/>
        <v>-0.3583553376084514</v>
      </c>
      <c r="D42" s="18"/>
      <c r="E42" s="18"/>
      <c r="F42" s="23"/>
      <c r="G42" s="18">
        <f t="shared" si="2"/>
        <v>1956</v>
      </c>
      <c r="H42" s="19">
        <v>3.8337106061343058</v>
      </c>
      <c r="I42" s="20">
        <f t="shared" si="3"/>
        <v>3.7676968423699053</v>
      </c>
      <c r="K42" s="24"/>
      <c r="L42" s="19">
        <f t="shared" si="6"/>
        <v>413.41148637145631</v>
      </c>
      <c r="M42" s="19">
        <f t="shared" si="4"/>
        <v>6.0244434319885585</v>
      </c>
      <c r="N42" s="13"/>
      <c r="O42" s="13"/>
      <c r="P42" s="13"/>
      <c r="Q42" s="13"/>
      <c r="R42" s="13"/>
      <c r="S42" s="13"/>
      <c r="T42" s="13"/>
      <c r="U42" s="13"/>
      <c r="V42" s="13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1" x14ac:dyDescent="0.45">
      <c r="A43" s="17">
        <v>21185</v>
      </c>
      <c r="B43" s="27">
        <v>14.56</v>
      </c>
      <c r="C43" s="20">
        <f t="shared" si="7"/>
        <v>-8.1330052369234629</v>
      </c>
      <c r="D43" s="18"/>
      <c r="E43" s="18"/>
      <c r="F43" s="23"/>
      <c r="G43" s="18">
        <f t="shared" si="2"/>
        <v>1957</v>
      </c>
      <c r="H43" s="19">
        <v>3.9531893919623395</v>
      </c>
      <c r="I43" s="20">
        <f t="shared" si="3"/>
        <v>3.1165311653116534</v>
      </c>
      <c r="K43" s="24"/>
      <c r="L43" s="19">
        <f t="shared" si="6"/>
        <v>368.31020617437463</v>
      </c>
      <c r="M43" s="19">
        <f t="shared" si="4"/>
        <v>5.9089255346455962</v>
      </c>
      <c r="N43" s="13"/>
      <c r="O43" s="13"/>
      <c r="P43" s="13"/>
      <c r="Q43" s="13"/>
      <c r="R43" s="13"/>
      <c r="S43" s="13"/>
      <c r="T43" s="13"/>
      <c r="U43" s="13"/>
      <c r="V43" s="13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1" x14ac:dyDescent="0.45">
      <c r="A44" s="17">
        <v>21550</v>
      </c>
      <c r="B44" s="27">
        <v>18.920000000000002</v>
      </c>
      <c r="C44" s="20">
        <f t="shared" si="7"/>
        <v>29.945054945054949</v>
      </c>
      <c r="D44" s="18"/>
      <c r="E44" s="18"/>
      <c r="F44" s="23"/>
      <c r="G44" s="18">
        <f t="shared" si="2"/>
        <v>1958</v>
      </c>
      <c r="H44" s="19">
        <v>4.0501158338956991</v>
      </c>
      <c r="I44" s="20">
        <f t="shared" si="3"/>
        <v>2.4518542453450642</v>
      </c>
      <c r="K44" s="24"/>
      <c r="L44" s="19">
        <f t="shared" si="6"/>
        <v>467.1471329698083</v>
      </c>
      <c r="M44" s="19">
        <f t="shared" si="4"/>
        <v>6.1466442679404745</v>
      </c>
      <c r="N44" s="13"/>
      <c r="O44" s="13"/>
      <c r="P44" s="13"/>
      <c r="Q44" s="13"/>
      <c r="R44" s="13"/>
      <c r="S44" s="13"/>
      <c r="T44" s="13"/>
      <c r="U44" s="13"/>
      <c r="V44" s="13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1" x14ac:dyDescent="0.45">
      <c r="A45" s="17">
        <v>21915</v>
      </c>
      <c r="B45" s="27">
        <v>24.120999999999999</v>
      </c>
      <c r="C45" s="20">
        <f t="shared" si="7"/>
        <v>27.489429175475678</v>
      </c>
      <c r="D45" s="18"/>
      <c r="E45" s="18"/>
      <c r="F45" s="23"/>
      <c r="G45" s="18">
        <f t="shared" si="2"/>
        <v>1959</v>
      </c>
      <c r="H45" s="19">
        <v>4.1246400442736073</v>
      </c>
      <c r="I45" s="20">
        <f t="shared" si="3"/>
        <v>1.8400513327102797</v>
      </c>
      <c r="K45" s="24"/>
      <c r="L45" s="19">
        <f t="shared" si="6"/>
        <v>584.80254618795379</v>
      </c>
      <c r="M45" s="19">
        <f t="shared" si="4"/>
        <v>6.3712742623726601</v>
      </c>
      <c r="N45" s="13"/>
      <c r="O45" s="13"/>
      <c r="P45" s="13"/>
      <c r="Q45" s="13"/>
      <c r="R45" s="13"/>
      <c r="S45" s="13"/>
      <c r="T45" s="13"/>
      <c r="U45" s="13"/>
      <c r="V45" s="13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</row>
    <row r="46" spans="1:41" x14ac:dyDescent="0.45">
      <c r="A46" s="17">
        <v>22280</v>
      </c>
      <c r="B46" s="27">
        <v>25.433</v>
      </c>
      <c r="C46" s="20">
        <f t="shared" si="7"/>
        <v>5.4392438124455822</v>
      </c>
      <c r="D46" s="18"/>
      <c r="E46" s="18"/>
      <c r="F46" s="23"/>
      <c r="G46" s="18">
        <f t="shared" si="2"/>
        <v>1960</v>
      </c>
      <c r="H46" s="19">
        <v>4.1988835650705321</v>
      </c>
      <c r="I46" s="20">
        <f t="shared" si="3"/>
        <v>1.8000000000000016</v>
      </c>
      <c r="K46" s="24"/>
      <c r="L46" s="19">
        <f t="shared" si="6"/>
        <v>605.70862720678429</v>
      </c>
      <c r="M46" s="19">
        <f t="shared" si="4"/>
        <v>6.4063990572514626</v>
      </c>
      <c r="N46" s="13"/>
      <c r="O46" s="13"/>
      <c r="P46" s="13"/>
      <c r="Q46" s="13"/>
      <c r="R46" s="13"/>
      <c r="S46" s="13"/>
      <c r="T46" s="13"/>
      <c r="U46" s="13"/>
      <c r="V46" s="13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1" x14ac:dyDescent="0.45">
      <c r="A47" s="17">
        <v>22644</v>
      </c>
      <c r="B47" s="27">
        <v>28.791</v>
      </c>
      <c r="C47" s="20">
        <f t="shared" si="7"/>
        <v>13.203318523178552</v>
      </c>
      <c r="D47" s="18"/>
      <c r="E47" s="18"/>
      <c r="F47" s="23"/>
      <c r="G47" s="18">
        <f t="shared" si="2"/>
        <v>1961</v>
      </c>
      <c r="H47" s="19">
        <v>4.2996398617944642</v>
      </c>
      <c r="I47" s="20">
        <f t="shared" si="3"/>
        <v>2.3995973015803251</v>
      </c>
      <c r="K47" s="24"/>
      <c r="L47" s="19">
        <f t="shared" si="6"/>
        <v>669.61422178238001</v>
      </c>
      <c r="M47" s="19">
        <f t="shared" si="4"/>
        <v>6.5067017581707143</v>
      </c>
      <c r="N47" s="13"/>
      <c r="O47" s="13"/>
      <c r="P47" s="13"/>
      <c r="Q47" s="13"/>
      <c r="R47" s="13"/>
      <c r="S47" s="13"/>
      <c r="T47" s="13"/>
      <c r="U47" s="13"/>
      <c r="V47" s="13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1" x14ac:dyDescent="0.45">
      <c r="A48" s="17">
        <v>23011</v>
      </c>
      <c r="B48" s="27">
        <v>25.649000000000001</v>
      </c>
      <c r="C48" s="20">
        <f t="shared" si="7"/>
        <v>-10.913132576152263</v>
      </c>
      <c r="D48" s="18"/>
      <c r="E48" s="18"/>
      <c r="F48" s="23"/>
      <c r="G48" s="18">
        <f t="shared" si="2"/>
        <v>1962</v>
      </c>
      <c r="H48" s="19">
        <v>4.4191132184236057</v>
      </c>
      <c r="I48" s="20">
        <f t="shared" si="3"/>
        <v>2.7786828773905592</v>
      </c>
      <c r="K48" s="24"/>
      <c r="L48" s="19">
        <f t="shared" si="6"/>
        <v>580.41056502167555</v>
      </c>
      <c r="M48" s="19">
        <f t="shared" si="4"/>
        <v>6.3637357238451795</v>
      </c>
      <c r="N48" s="13"/>
      <c r="O48" s="13"/>
      <c r="P48" s="13"/>
      <c r="Q48" s="13"/>
      <c r="R48" s="13"/>
      <c r="S48" s="13"/>
      <c r="T48" s="13"/>
      <c r="U48" s="13"/>
      <c r="V48" s="13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x14ac:dyDescent="0.45">
      <c r="A49" s="17">
        <v>23376</v>
      </c>
      <c r="B49" s="27">
        <v>28.515999999999998</v>
      </c>
      <c r="C49" s="20">
        <f t="shared" si="7"/>
        <v>11.17782369683027</v>
      </c>
      <c r="D49" s="18"/>
      <c r="E49" s="18"/>
      <c r="F49" s="23"/>
      <c r="G49" s="18">
        <f t="shared" si="2"/>
        <v>1963</v>
      </c>
      <c r="H49" s="19">
        <v>4.5228273987840559</v>
      </c>
      <c r="I49" s="20">
        <f t="shared" si="3"/>
        <v>2.346945534865652</v>
      </c>
      <c r="K49" s="24"/>
      <c r="L49" s="19">
        <f t="shared" si="6"/>
        <v>630.49056454523145</v>
      </c>
      <c r="M49" s="19">
        <f t="shared" si="4"/>
        <v>6.4464981902576781</v>
      </c>
      <c r="N49" s="13"/>
      <c r="O49" s="13"/>
      <c r="P49" s="13"/>
      <c r="Q49" s="13"/>
      <c r="R49" s="13"/>
      <c r="S49" s="13"/>
      <c r="T49" s="13"/>
      <c r="U49" s="13"/>
      <c r="V49" s="13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x14ac:dyDescent="0.45">
      <c r="A50" s="17">
        <v>23742</v>
      </c>
      <c r="B50" s="27">
        <v>29.853999999999999</v>
      </c>
      <c r="C50" s="20">
        <f t="shared" si="7"/>
        <v>4.6921026791976406</v>
      </c>
      <c r="D50" s="18"/>
      <c r="E50" s="18"/>
      <c r="F50" s="23"/>
      <c r="G50" s="18">
        <f t="shared" si="2"/>
        <v>1964</v>
      </c>
      <c r="H50" s="19">
        <v>4.6739906477631017</v>
      </c>
      <c r="I50" s="20">
        <f t="shared" si="3"/>
        <v>3.3422290008167321</v>
      </c>
      <c r="K50" s="24"/>
      <c r="L50" s="19">
        <f t="shared" si="6"/>
        <v>638.72613896409177</v>
      </c>
      <c r="M50" s="19">
        <f t="shared" si="4"/>
        <v>6.459475784990957</v>
      </c>
      <c r="N50" s="13"/>
      <c r="O50" s="13"/>
      <c r="P50" s="13"/>
      <c r="Q50" s="13"/>
      <c r="R50" s="13"/>
      <c r="S50" s="13"/>
      <c r="T50" s="13"/>
      <c r="U50" s="13"/>
      <c r="V50" s="13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x14ac:dyDescent="0.45">
      <c r="A51" s="17">
        <v>24107</v>
      </c>
      <c r="B51" s="27">
        <v>30.143000000000001</v>
      </c>
      <c r="C51" s="20">
        <f t="shared" si="7"/>
        <v>0.96804448315133129</v>
      </c>
      <c r="D51" s="18"/>
      <c r="E51" s="18"/>
      <c r="F51" s="23"/>
      <c r="G51" s="18">
        <f t="shared" si="2"/>
        <v>1965</v>
      </c>
      <c r="H51" s="19">
        <v>4.860186834062163</v>
      </c>
      <c r="I51" s="20">
        <f t="shared" si="3"/>
        <v>3.9836662143980073</v>
      </c>
      <c r="K51" s="24"/>
      <c r="L51" s="19">
        <f t="shared" si="6"/>
        <v>620.20249486595083</v>
      </c>
      <c r="M51" s="19">
        <f t="shared" si="4"/>
        <v>6.4300460293379587</v>
      </c>
      <c r="N51" s="13"/>
      <c r="O51" s="13"/>
      <c r="P51" s="13"/>
      <c r="Q51" s="13"/>
      <c r="R51" s="13"/>
      <c r="S51" s="13"/>
      <c r="T51" s="13"/>
      <c r="U51" s="13"/>
      <c r="V51" s="13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x14ac:dyDescent="0.45">
      <c r="A52" s="17">
        <v>24471</v>
      </c>
      <c r="B52" s="27">
        <v>26.393999999999998</v>
      </c>
      <c r="C52" s="20">
        <f t="shared" si="7"/>
        <v>-12.437381813356341</v>
      </c>
      <c r="D52" s="18"/>
      <c r="E52" s="18"/>
      <c r="F52" s="23"/>
      <c r="G52" s="18">
        <f t="shared" si="2"/>
        <v>1966</v>
      </c>
      <c r="H52" s="19">
        <v>5.0474194559858212</v>
      </c>
      <c r="I52" s="20">
        <f t="shared" si="3"/>
        <v>3.8523749871395063</v>
      </c>
      <c r="K52" s="24"/>
      <c r="L52" s="19">
        <f t="shared" si="6"/>
        <v>522.92067719275633</v>
      </c>
      <c r="M52" s="19">
        <f t="shared" si="4"/>
        <v>6.2594297837145376</v>
      </c>
      <c r="N52" s="13"/>
      <c r="O52" s="13"/>
      <c r="P52" s="13"/>
      <c r="Q52" s="13"/>
      <c r="R52" s="13"/>
      <c r="S52" s="13"/>
      <c r="T52" s="13"/>
      <c r="U52" s="13"/>
      <c r="V52" s="13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x14ac:dyDescent="0.45">
      <c r="A53" s="17">
        <v>24835</v>
      </c>
      <c r="B53" s="27">
        <v>32.121000000000002</v>
      </c>
      <c r="C53" s="20">
        <f t="shared" si="7"/>
        <v>21.698113207547177</v>
      </c>
      <c r="D53" s="18"/>
      <c r="E53" s="18"/>
      <c r="F53" s="23"/>
      <c r="G53" s="18">
        <f t="shared" si="2"/>
        <v>1967</v>
      </c>
      <c r="H53" s="19">
        <v>5.2107252050648629</v>
      </c>
      <c r="I53" s="20">
        <f t="shared" si="3"/>
        <v>3.2354305106419234</v>
      </c>
      <c r="K53" s="24"/>
      <c r="L53" s="19">
        <f t="shared" si="6"/>
        <v>616.44010643236675</v>
      </c>
      <c r="M53" s="19">
        <f t="shared" si="4"/>
        <v>6.423961166923652</v>
      </c>
      <c r="N53" s="13"/>
      <c r="O53" s="13"/>
      <c r="P53" s="13"/>
      <c r="Q53" s="13"/>
      <c r="R53" s="13"/>
      <c r="S53" s="13"/>
      <c r="T53" s="13"/>
      <c r="U53" s="13"/>
      <c r="V53" s="13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x14ac:dyDescent="0.45">
      <c r="A54" s="17">
        <v>25203</v>
      </c>
      <c r="B54" s="27">
        <v>37.037999999999997</v>
      </c>
      <c r="C54" s="20">
        <f t="shared" si="7"/>
        <v>15.307742598300166</v>
      </c>
      <c r="D54" s="18"/>
      <c r="E54" s="18"/>
      <c r="F54" s="23"/>
      <c r="G54" s="18">
        <f t="shared" si="2"/>
        <v>1968</v>
      </c>
      <c r="H54" s="19">
        <v>5.3625457622414938</v>
      </c>
      <c r="I54" s="20">
        <f t="shared" si="3"/>
        <v>2.9136166503092475</v>
      </c>
      <c r="K54" s="24"/>
      <c r="L54" s="19">
        <f t="shared" si="6"/>
        <v>690.67942059889219</v>
      </c>
      <c r="M54" s="19">
        <f t="shared" si="4"/>
        <v>6.5376757806588541</v>
      </c>
      <c r="N54" s="13"/>
      <c r="O54" s="13"/>
      <c r="P54" s="13"/>
      <c r="Q54" s="13"/>
      <c r="R54" s="13"/>
      <c r="S54" s="13"/>
      <c r="T54" s="13"/>
      <c r="U54" s="13"/>
      <c r="V54" s="13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x14ac:dyDescent="0.45">
      <c r="A55" s="17">
        <v>25568</v>
      </c>
      <c r="B55" s="27">
        <v>36.146000000000001</v>
      </c>
      <c r="C55" s="20">
        <f t="shared" si="7"/>
        <v>-2.4083373832280208</v>
      </c>
      <c r="D55" s="18"/>
      <c r="E55" s="18"/>
      <c r="F55" s="23"/>
      <c r="G55" s="18">
        <f t="shared" si="2"/>
        <v>1969</v>
      </c>
      <c r="H55" s="19">
        <v>5.5364250644253552</v>
      </c>
      <c r="I55" s="20">
        <f t="shared" si="3"/>
        <v>3.2424767991384273</v>
      </c>
      <c r="K55" s="24"/>
      <c r="L55" s="19">
        <f t="shared" si="6"/>
        <v>652.87617152552787</v>
      </c>
      <c r="M55" s="19">
        <f t="shared" si="4"/>
        <v>6.4813874811650045</v>
      </c>
      <c r="N55" s="13"/>
      <c r="O55" s="13"/>
      <c r="P55" s="13"/>
      <c r="Q55" s="13"/>
      <c r="R55" s="13"/>
      <c r="S55" s="13"/>
      <c r="T55" s="13"/>
      <c r="U55" s="13"/>
      <c r="V55" s="13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x14ac:dyDescent="0.45">
      <c r="A56" s="17">
        <v>25933</v>
      </c>
      <c r="B56" s="27">
        <v>34.082999999999998</v>
      </c>
      <c r="C56" s="20">
        <f t="shared" si="7"/>
        <v>-5.7074088419188929</v>
      </c>
      <c r="D56" s="18"/>
      <c r="E56" s="18"/>
      <c r="F56" s="23"/>
      <c r="G56" s="18">
        <f t="shared" si="2"/>
        <v>1970</v>
      </c>
      <c r="H56" s="19">
        <v>5.754313286667335</v>
      </c>
      <c r="I56" s="20">
        <f t="shared" si="3"/>
        <v>3.9355399866609631</v>
      </c>
      <c r="K56" s="24"/>
      <c r="L56" s="19">
        <f t="shared" si="6"/>
        <v>592.30351741483798</v>
      </c>
      <c r="M56" s="19">
        <f t="shared" si="4"/>
        <v>6.3840192018349944</v>
      </c>
      <c r="N56" s="13"/>
      <c r="O56" s="13"/>
      <c r="P56" s="13"/>
      <c r="Q56" s="13"/>
      <c r="R56" s="13"/>
      <c r="S56" s="13"/>
      <c r="T56" s="13"/>
      <c r="U56" s="13"/>
      <c r="V56" s="13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x14ac:dyDescent="0.45">
      <c r="A57" s="17">
        <v>26298</v>
      </c>
      <c r="B57" s="27">
        <v>39.396999999999998</v>
      </c>
      <c r="C57" s="20">
        <f t="shared" si="7"/>
        <v>15.591350526655523</v>
      </c>
      <c r="D57" s="18"/>
      <c r="E57" s="18"/>
      <c r="F57" s="23"/>
      <c r="G57" s="18">
        <f t="shared" si="2"/>
        <v>1971</v>
      </c>
      <c r="H57" s="19">
        <v>6.059851808210011</v>
      </c>
      <c r="I57" s="20">
        <f t="shared" si="3"/>
        <v>5.3097303939047658</v>
      </c>
      <c r="K57" s="24"/>
      <c r="L57" s="19">
        <f t="shared" si="6"/>
        <v>650.13140992365754</v>
      </c>
      <c r="M57" s="19">
        <f t="shared" si="4"/>
        <v>6.4771745115695811</v>
      </c>
      <c r="N57" s="13"/>
      <c r="O57" s="13"/>
      <c r="P57" s="13"/>
      <c r="Q57" s="13"/>
      <c r="R57" s="13"/>
      <c r="S57" s="13"/>
      <c r="T57" s="13"/>
      <c r="U57" s="13"/>
      <c r="V57" s="13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x14ac:dyDescent="0.45">
      <c r="A58" s="17">
        <v>26662</v>
      </c>
      <c r="B58" s="19">
        <v>47.256</v>
      </c>
      <c r="C58" s="20">
        <f t="shared" si="7"/>
        <v>19.948219407569102</v>
      </c>
      <c r="D58" s="18"/>
      <c r="E58" s="18"/>
      <c r="F58" s="23"/>
      <c r="G58" s="18">
        <f t="shared" si="2"/>
        <v>1972</v>
      </c>
      <c r="H58" s="19">
        <v>6.4272841569834416</v>
      </c>
      <c r="I58" s="20">
        <f t="shared" si="3"/>
        <v>6.0633883534185751</v>
      </c>
      <c r="K58" s="24"/>
      <c r="L58" s="19">
        <f t="shared" si="6"/>
        <v>735.24055955507913</v>
      </c>
      <c r="M58" s="19">
        <f t="shared" si="4"/>
        <v>6.6001977375761944</v>
      </c>
      <c r="N58" s="13"/>
      <c r="O58" s="13"/>
      <c r="P58" s="13"/>
      <c r="Q58" s="13"/>
      <c r="R58" s="13"/>
      <c r="S58" s="13"/>
      <c r="T58" s="13"/>
      <c r="U58" s="13"/>
      <c r="V58" s="13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x14ac:dyDescent="0.45">
      <c r="A59" s="17">
        <v>27029</v>
      </c>
      <c r="B59" s="27">
        <v>39.186</v>
      </c>
      <c r="C59" s="20">
        <f t="shared" si="7"/>
        <v>-17.077196546470287</v>
      </c>
      <c r="D59" s="18"/>
      <c r="E59" s="18"/>
      <c r="F59" s="23"/>
      <c r="G59" s="18">
        <f t="shared" si="2"/>
        <v>1973</v>
      </c>
      <c r="H59" s="19">
        <v>7.2151942507036866</v>
      </c>
      <c r="I59" s="20">
        <f t="shared" si="3"/>
        <v>12.258833972108674</v>
      </c>
      <c r="K59" s="24"/>
      <c r="L59" s="19">
        <f t="shared" si="6"/>
        <v>543.1038810379672</v>
      </c>
      <c r="M59" s="19">
        <f t="shared" si="4"/>
        <v>6.2973006110987999</v>
      </c>
      <c r="N59" s="13"/>
      <c r="O59" s="13"/>
      <c r="P59" s="13"/>
      <c r="Q59" s="13"/>
      <c r="R59" s="13"/>
      <c r="S59" s="13"/>
      <c r="T59" s="13"/>
      <c r="U59" s="13"/>
      <c r="V59" s="13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x14ac:dyDescent="0.45">
      <c r="A60" s="17">
        <v>27394</v>
      </c>
      <c r="B60" s="19">
        <v>28.28</v>
      </c>
      <c r="C60" s="20">
        <f t="shared" si="7"/>
        <v>-27.831368345837792</v>
      </c>
      <c r="D60" s="18"/>
      <c r="E60" s="18"/>
      <c r="F60" s="23"/>
      <c r="G60" s="18">
        <f t="shared" si="2"/>
        <v>1974</v>
      </c>
      <c r="H60" s="19">
        <v>8.3681034765012932</v>
      </c>
      <c r="I60" s="20">
        <f t="shared" si="3"/>
        <v>15.978907645974537</v>
      </c>
      <c r="K60" s="24"/>
      <c r="L60" s="19">
        <f t="shared" si="6"/>
        <v>337.94993189811601</v>
      </c>
      <c r="M60" s="19">
        <f t="shared" si="4"/>
        <v>5.8228977540316693</v>
      </c>
      <c r="N60" s="13"/>
      <c r="O60" s="13"/>
      <c r="P60" s="13"/>
      <c r="Q60" s="13"/>
      <c r="R60" s="13"/>
      <c r="S60" s="13"/>
      <c r="T60" s="13"/>
      <c r="U60" s="13"/>
      <c r="V60" s="13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x14ac:dyDescent="0.45">
      <c r="A61" s="17">
        <v>27759</v>
      </c>
      <c r="B61" s="27">
        <v>36.457999999999998</v>
      </c>
      <c r="C61" s="20">
        <f t="shared" si="7"/>
        <v>28.917963224893906</v>
      </c>
      <c r="D61" s="18"/>
      <c r="E61" s="18"/>
      <c r="F61" s="23"/>
      <c r="G61" s="18">
        <f t="shared" si="2"/>
        <v>1975</v>
      </c>
      <c r="H61" s="19">
        <v>9.3309156112291518</v>
      </c>
      <c r="I61" s="20">
        <f t="shared" si="3"/>
        <v>11.505738874185267</v>
      </c>
      <c r="K61" s="24"/>
      <c r="L61" s="19">
        <f t="shared" si="6"/>
        <v>390.72264201087791</v>
      </c>
      <c r="M61" s="19">
        <f t="shared" si="4"/>
        <v>5.9679979528028309</v>
      </c>
      <c r="N61" s="13"/>
      <c r="O61" s="13"/>
      <c r="P61" s="13"/>
      <c r="Q61" s="13"/>
      <c r="R61" s="13"/>
      <c r="S61" s="13"/>
      <c r="T61" s="13"/>
      <c r="U61" s="13"/>
      <c r="V61" s="13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x14ac:dyDescent="0.45">
      <c r="A62" s="17">
        <v>28125</v>
      </c>
      <c r="B62" s="27">
        <v>40.216999999999999</v>
      </c>
      <c r="C62" s="20">
        <f t="shared" si="7"/>
        <v>10.310494267376157</v>
      </c>
      <c r="D62" s="18"/>
      <c r="E62" s="18"/>
      <c r="F62" s="23"/>
      <c r="G62" s="18">
        <f t="shared" si="2"/>
        <v>1976</v>
      </c>
      <c r="H62" s="19">
        <v>10.291246302924892</v>
      </c>
      <c r="I62" s="20">
        <f t="shared" si="3"/>
        <v>10.291923447898776</v>
      </c>
      <c r="K62" s="24"/>
      <c r="L62" s="19">
        <f t="shared" si="6"/>
        <v>390.78843141252833</v>
      </c>
      <c r="M62" s="19">
        <f t="shared" si="4"/>
        <v>5.9681663174083832</v>
      </c>
      <c r="N62" s="13"/>
      <c r="O62" s="13"/>
      <c r="P62" s="13"/>
      <c r="Q62" s="13"/>
      <c r="R62" s="13"/>
      <c r="S62" s="13"/>
      <c r="T62" s="13"/>
      <c r="U62" s="13"/>
      <c r="V62" s="13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x14ac:dyDescent="0.45">
      <c r="A63" s="17">
        <v>28489</v>
      </c>
      <c r="B63" s="27">
        <v>39.225999999999999</v>
      </c>
      <c r="C63" s="20">
        <f t="shared" si="7"/>
        <v>-2.4641320834473013</v>
      </c>
      <c r="D63" s="18"/>
      <c r="E63" s="18"/>
      <c r="F63" s="23"/>
      <c r="G63" s="18">
        <f t="shared" si="2"/>
        <v>1977</v>
      </c>
      <c r="H63" s="19">
        <v>11.370816707442421</v>
      </c>
      <c r="I63" s="20">
        <f t="shared" si="3"/>
        <v>10.490181390476504</v>
      </c>
      <c r="K63" s="24"/>
      <c r="L63" s="19">
        <f t="shared" si="6"/>
        <v>344.97082319800143</v>
      </c>
      <c r="M63" s="19">
        <f t="shared" si="4"/>
        <v>5.8434598430145028</v>
      </c>
      <c r="N63" s="13"/>
      <c r="O63" s="13"/>
      <c r="P63" s="13"/>
      <c r="Q63" s="13"/>
      <c r="R63" s="13"/>
      <c r="S63" s="13"/>
      <c r="T63" s="13"/>
      <c r="U63" s="13"/>
      <c r="V63" s="13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x14ac:dyDescent="0.45">
      <c r="A64" s="17">
        <v>28853</v>
      </c>
      <c r="B64" s="27">
        <v>44.350999999999999</v>
      </c>
      <c r="C64" s="20">
        <f t="shared" si="7"/>
        <v>13.065313822464697</v>
      </c>
      <c r="D64" s="18"/>
      <c r="E64" s="18"/>
      <c r="F64" s="23"/>
      <c r="G64" s="18">
        <f t="shared" si="2"/>
        <v>1978</v>
      </c>
      <c r="H64" s="19">
        <v>12.401375296866309</v>
      </c>
      <c r="I64" s="20">
        <f t="shared" si="3"/>
        <v>9.0631888274952832</v>
      </c>
      <c r="K64" s="24"/>
      <c r="L64" s="19">
        <f t="shared" si="6"/>
        <v>357.62968975874003</v>
      </c>
      <c r="M64" s="19">
        <f t="shared" si="4"/>
        <v>5.8794980649053752</v>
      </c>
      <c r="N64" s="13"/>
      <c r="O64" s="13"/>
      <c r="P64" s="13"/>
      <c r="Q64" s="13"/>
      <c r="R64" s="13"/>
      <c r="S64" s="13"/>
      <c r="T64" s="13"/>
      <c r="U64" s="13"/>
      <c r="V64" s="13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x14ac:dyDescent="0.45">
      <c r="A65" s="17">
        <v>29220</v>
      </c>
      <c r="B65" s="27">
        <v>47.279000000000003</v>
      </c>
      <c r="C65" s="20">
        <f t="shared" si="7"/>
        <v>6.6018804536538189</v>
      </c>
      <c r="D65" s="18"/>
      <c r="E65" s="18"/>
      <c r="F65" s="23"/>
      <c r="G65" s="18">
        <f t="shared" si="2"/>
        <v>1979</v>
      </c>
      <c r="H65" s="19">
        <v>14.011499426748856</v>
      </c>
      <c r="I65" s="20">
        <f t="shared" si="3"/>
        <v>12.983432009265993</v>
      </c>
      <c r="K65" s="24"/>
      <c r="L65" s="19">
        <f t="shared" si="6"/>
        <v>337.42998204561422</v>
      </c>
      <c r="M65" s="19">
        <f t="shared" si="4"/>
        <v>5.8213580281840684</v>
      </c>
      <c r="N65" s="13"/>
      <c r="O65" s="13"/>
      <c r="P65" s="13"/>
      <c r="Q65" s="13"/>
      <c r="R65" s="13"/>
      <c r="S65" s="13"/>
      <c r="T65" s="13"/>
      <c r="U65" s="13"/>
      <c r="V65" s="13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x14ac:dyDescent="0.45">
      <c r="A66" s="17">
        <v>29586</v>
      </c>
      <c r="B66" s="27">
        <v>57.543999999999997</v>
      </c>
      <c r="C66" s="20">
        <f t="shared" si="7"/>
        <v>21.711542122295292</v>
      </c>
      <c r="D66" s="18"/>
      <c r="E66" s="18"/>
      <c r="F66" s="23"/>
      <c r="G66" s="18">
        <f t="shared" si="2"/>
        <v>1980</v>
      </c>
      <c r="H66" s="19">
        <v>15.945086347640196</v>
      </c>
      <c r="I66" s="20">
        <f t="shared" si="3"/>
        <v>13.79999999999999</v>
      </c>
      <c r="K66" s="24"/>
      <c r="L66" s="19">
        <f t="shared" si="6"/>
        <v>360.88860696898178</v>
      </c>
      <c r="M66" s="19">
        <f t="shared" si="4"/>
        <v>5.8885693427630352</v>
      </c>
      <c r="N66" s="13"/>
      <c r="O66" s="13"/>
      <c r="P66" s="13"/>
      <c r="Q66" s="13"/>
      <c r="R66" s="13"/>
      <c r="S66" s="13"/>
      <c r="T66" s="13"/>
      <c r="U66" s="13"/>
      <c r="V66" s="13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x14ac:dyDescent="0.45">
      <c r="A67" s="17">
        <v>29951</v>
      </c>
      <c r="B67" s="27">
        <v>52.997</v>
      </c>
      <c r="C67" s="20">
        <f t="shared" si="7"/>
        <v>-7.9017795078548563</v>
      </c>
      <c r="D67" s="18"/>
      <c r="E67" s="18"/>
      <c r="F67" s="23"/>
      <c r="G67" s="18">
        <f t="shared" si="2"/>
        <v>1981</v>
      </c>
      <c r="H67" s="19">
        <v>18.041865202354881</v>
      </c>
      <c r="I67" s="20">
        <f t="shared" si="3"/>
        <v>13.149999999999995</v>
      </c>
      <c r="K67" s="24"/>
      <c r="L67" s="19">
        <f t="shared" si="6"/>
        <v>293.74457355485987</v>
      </c>
      <c r="M67" s="19">
        <f t="shared" si="4"/>
        <v>5.6827105922830086</v>
      </c>
      <c r="N67" s="13"/>
      <c r="O67" s="13"/>
      <c r="P67" s="13"/>
      <c r="Q67" s="13"/>
      <c r="R67" s="13"/>
      <c r="S67" s="13"/>
      <c r="T67" s="13"/>
      <c r="U67" s="13"/>
      <c r="V67" s="13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x14ac:dyDescent="0.45">
      <c r="A68" s="17">
        <v>30316</v>
      </c>
      <c r="B68" s="27">
        <v>57.938000000000002</v>
      </c>
      <c r="C68" s="20">
        <f t="shared" si="7"/>
        <v>9.3231692359944986</v>
      </c>
      <c r="D68" s="18"/>
      <c r="E68" s="18"/>
      <c r="F68" s="23"/>
      <c r="G68" s="18">
        <f t="shared" si="2"/>
        <v>1982</v>
      </c>
      <c r="H68" s="19">
        <v>19.846051722590371</v>
      </c>
      <c r="I68" s="20">
        <f t="shared" si="3"/>
        <v>10.000000000000009</v>
      </c>
      <c r="K68" s="24"/>
      <c r="L68" s="19">
        <f t="shared" si="6"/>
        <v>291.9371611535725</v>
      </c>
      <c r="M68" s="19">
        <f t="shared" si="4"/>
        <v>5.6765385775802484</v>
      </c>
      <c r="N68" s="13"/>
      <c r="O68" s="13"/>
      <c r="P68" s="13"/>
      <c r="Q68" s="13"/>
      <c r="R68" s="13"/>
      <c r="S68" s="13"/>
      <c r="T68" s="13"/>
      <c r="U68" s="13"/>
      <c r="V68" s="13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</row>
    <row r="69" spans="1:40" x14ac:dyDescent="0.45">
      <c r="A69" s="17">
        <v>30680</v>
      </c>
      <c r="B69" s="27">
        <v>66.491</v>
      </c>
      <c r="C69" s="20">
        <f t="shared" si="7"/>
        <v>14.762332148158364</v>
      </c>
      <c r="D69" s="18"/>
      <c r="E69" s="18"/>
      <c r="F69" s="23"/>
      <c r="G69" s="18">
        <f t="shared" si="2"/>
        <v>1983</v>
      </c>
      <c r="H69" s="19">
        <v>21.562735196594438</v>
      </c>
      <c r="I69" s="20">
        <f t="shared" si="3"/>
        <v>8.6500000000000021</v>
      </c>
      <c r="K69" s="24"/>
      <c r="L69" s="19">
        <f t="shared" ref="L69:L95" si="8">100*B69/H69</f>
        <v>308.36069447488933</v>
      </c>
      <c r="M69" s="19">
        <f t="shared" si="4"/>
        <v>5.7312701837447371</v>
      </c>
      <c r="N69" s="13"/>
      <c r="O69" s="13"/>
      <c r="P69" s="13"/>
      <c r="Q69" s="13"/>
      <c r="R69" s="13"/>
      <c r="S69" s="13"/>
      <c r="T69" s="13"/>
      <c r="U69" s="13"/>
      <c r="V69" s="13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</row>
    <row r="70" spans="1:40" x14ac:dyDescent="0.45">
      <c r="A70" s="17">
        <v>31047</v>
      </c>
      <c r="B70" s="27">
        <v>67.667000000000002</v>
      </c>
      <c r="C70" s="20">
        <f t="shared" ref="C70:C101" si="9">100*(B70/B69-1)</f>
        <v>1.7686604202072465</v>
      </c>
      <c r="D70" s="18"/>
      <c r="E70" s="18"/>
      <c r="F70" s="23"/>
      <c r="G70" s="18">
        <f t="shared" ref="G70:G95" si="10">G69+1</f>
        <v>1984</v>
      </c>
      <c r="H70" s="19">
        <v>23.38478632070667</v>
      </c>
      <c r="I70" s="20">
        <f t="shared" ref="I70:I95" si="11">100*(H70/H69-1)</f>
        <v>8.4500000000000028</v>
      </c>
      <c r="K70" s="24"/>
      <c r="L70" s="19">
        <f t="shared" si="8"/>
        <v>289.36334534766513</v>
      </c>
      <c r="M70" s="19">
        <f t="shared" ref="M70:M95" si="12">LN(L70)</f>
        <v>5.66768314877298</v>
      </c>
      <c r="N70" s="13"/>
      <c r="O70" s="13"/>
      <c r="P70" s="13"/>
      <c r="Q70" s="13"/>
      <c r="R70" s="13"/>
      <c r="S70" s="13"/>
      <c r="T70" s="13"/>
      <c r="U70" s="13"/>
      <c r="V70" s="13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</row>
    <row r="71" spans="1:40" x14ac:dyDescent="0.45">
      <c r="A71" s="17">
        <v>31412</v>
      </c>
      <c r="B71" s="27">
        <v>92.718999999999994</v>
      </c>
      <c r="C71" s="20">
        <f t="shared" si="9"/>
        <v>37.022477721784618</v>
      </c>
      <c r="D71" s="18"/>
      <c r="E71" s="18"/>
      <c r="F71" s="23"/>
      <c r="G71" s="18">
        <f t="shared" si="10"/>
        <v>1985</v>
      </c>
      <c r="H71" s="19">
        <v>25.384185551127089</v>
      </c>
      <c r="I71" s="20">
        <f t="shared" si="11"/>
        <v>8.5499999999999901</v>
      </c>
      <c r="K71" s="24"/>
      <c r="L71" s="19">
        <f t="shared" si="8"/>
        <v>365.26285160204071</v>
      </c>
      <c r="M71" s="19">
        <f t="shared" si="12"/>
        <v>5.9006172357805671</v>
      </c>
      <c r="N71" s="13"/>
      <c r="O71" s="13"/>
      <c r="P71" s="13"/>
      <c r="Q71" s="13"/>
      <c r="R71" s="13"/>
      <c r="S71" s="13"/>
      <c r="T71" s="13"/>
      <c r="U71" s="13"/>
      <c r="V71" s="13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</row>
    <row r="72" spans="1:40" x14ac:dyDescent="0.45">
      <c r="A72" s="17">
        <v>31777</v>
      </c>
      <c r="B72" s="27">
        <v>128.97800000000001</v>
      </c>
      <c r="C72" s="20">
        <f t="shared" si="9"/>
        <v>39.106332035505154</v>
      </c>
      <c r="D72" s="18"/>
      <c r="E72" s="18"/>
      <c r="F72" s="23"/>
      <c r="G72" s="18">
        <f t="shared" si="10"/>
        <v>1986</v>
      </c>
      <c r="H72" s="19">
        <v>27.452996673543943</v>
      </c>
      <c r="I72" s="20">
        <f t="shared" si="11"/>
        <v>8.1499999999999915</v>
      </c>
      <c r="K72" s="24"/>
      <c r="L72" s="19">
        <f t="shared" si="8"/>
        <v>469.81392062125678</v>
      </c>
      <c r="M72" s="19">
        <f t="shared" si="12"/>
        <v>6.1523367027378395</v>
      </c>
      <c r="N72" s="13"/>
      <c r="O72" s="13"/>
      <c r="P72" s="13"/>
      <c r="Q72" s="13"/>
      <c r="R72" s="13"/>
      <c r="S72" s="13"/>
      <c r="T72" s="13"/>
      <c r="U72" s="13"/>
      <c r="V72" s="13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</row>
    <row r="73" spans="1:40" x14ac:dyDescent="0.45">
      <c r="A73" s="17">
        <v>32142</v>
      </c>
      <c r="B73" s="27">
        <v>147.47300000000001</v>
      </c>
      <c r="C73" s="20">
        <f t="shared" si="9"/>
        <v>14.339654824853865</v>
      </c>
      <c r="D73" s="18"/>
      <c r="E73" s="18"/>
      <c r="F73" s="23"/>
      <c r="G73" s="18">
        <f t="shared" si="10"/>
        <v>1987</v>
      </c>
      <c r="H73" s="19">
        <v>29.841407384142265</v>
      </c>
      <c r="I73" s="20">
        <f t="shared" si="11"/>
        <v>8.6999999999999957</v>
      </c>
      <c r="K73" s="24"/>
      <c r="L73" s="19">
        <f t="shared" si="8"/>
        <v>494.18915837852614</v>
      </c>
      <c r="M73" s="19">
        <f t="shared" si="12"/>
        <v>6.2029183555933685</v>
      </c>
      <c r="N73" s="13"/>
      <c r="O73" s="13"/>
      <c r="P73" s="13"/>
      <c r="Q73" s="13"/>
      <c r="R73" s="13"/>
      <c r="S73" s="13"/>
      <c r="T73" s="13"/>
      <c r="U73" s="13"/>
      <c r="V73" s="13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</row>
    <row r="74" spans="1:40" x14ac:dyDescent="0.45">
      <c r="A74" s="17">
        <v>32507</v>
      </c>
      <c r="B74" s="27">
        <v>178.71600000000001</v>
      </c>
      <c r="C74" s="20">
        <f t="shared" si="9"/>
        <v>21.185572952337029</v>
      </c>
      <c r="D74" s="18"/>
      <c r="E74" s="18"/>
      <c r="F74" s="23"/>
      <c r="G74" s="18">
        <f t="shared" si="10"/>
        <v>1988</v>
      </c>
      <c r="H74" s="19">
        <v>32.109354345337081</v>
      </c>
      <c r="I74" s="20">
        <f t="shared" si="11"/>
        <v>7.6000000000000068</v>
      </c>
      <c r="K74" s="24"/>
      <c r="L74" s="19">
        <f t="shared" si="8"/>
        <v>556.58546751798247</v>
      </c>
      <c r="M74" s="19">
        <f t="shared" si="12"/>
        <v>6.321820739368941</v>
      </c>
      <c r="N74" s="13"/>
      <c r="O74" s="13"/>
      <c r="P74" s="13"/>
      <c r="Q74" s="13"/>
      <c r="R74" s="13"/>
      <c r="S74" s="13"/>
      <c r="T74" s="13"/>
      <c r="U74" s="13"/>
      <c r="V74" s="13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</row>
    <row r="75" spans="1:40" x14ac:dyDescent="0.45">
      <c r="A75" s="17">
        <v>32871</v>
      </c>
      <c r="B75" s="27">
        <v>205.07</v>
      </c>
      <c r="C75" s="20">
        <f t="shared" si="9"/>
        <v>14.746301394391082</v>
      </c>
      <c r="D75" s="18"/>
      <c r="E75" s="18"/>
      <c r="F75" s="23"/>
      <c r="G75" s="18">
        <f t="shared" si="10"/>
        <v>1989</v>
      </c>
      <c r="H75" s="19">
        <v>35.336344457043459</v>
      </c>
      <c r="I75" s="20">
        <f t="shared" si="11"/>
        <v>10.050000000000004</v>
      </c>
      <c r="K75" s="24"/>
      <c r="L75" s="19">
        <f t="shared" si="8"/>
        <v>580.33733582513844</v>
      </c>
      <c r="M75" s="19">
        <f t="shared" si="12"/>
        <v>6.3636095479605093</v>
      </c>
      <c r="N75" s="13"/>
      <c r="O75" s="13"/>
      <c r="P75" s="13"/>
      <c r="Q75" s="13"/>
      <c r="R75" s="13"/>
      <c r="S75" s="13"/>
      <c r="T75" s="13"/>
      <c r="U75" s="13"/>
      <c r="V75" s="13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</row>
    <row r="76" spans="1:40" x14ac:dyDescent="0.45">
      <c r="A76" s="17">
        <v>33238</v>
      </c>
      <c r="B76" s="27">
        <v>166.82300000000001</v>
      </c>
      <c r="C76" s="20">
        <f t="shared" si="9"/>
        <v>-18.650704637440864</v>
      </c>
      <c r="D76" s="18"/>
      <c r="E76" s="18"/>
      <c r="F76" s="23"/>
      <c r="G76" s="18">
        <f t="shared" si="10"/>
        <v>1990</v>
      </c>
      <c r="H76" s="19">
        <v>39.011324280575984</v>
      </c>
      <c r="I76" s="20">
        <f t="shared" si="11"/>
        <v>10.400000000000009</v>
      </c>
      <c r="K76" s="24"/>
      <c r="L76" s="19">
        <f t="shared" si="8"/>
        <v>427.62711360470877</v>
      </c>
      <c r="M76" s="19">
        <f t="shared" si="12"/>
        <v>6.0582515859449133</v>
      </c>
      <c r="N76" s="13"/>
      <c r="O76" s="13"/>
      <c r="P76" s="13"/>
      <c r="Q76" s="13"/>
      <c r="R76" s="13"/>
      <c r="S76" s="13"/>
      <c r="T76" s="13"/>
      <c r="U76" s="13"/>
      <c r="V76" s="13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</row>
    <row r="77" spans="1:40" x14ac:dyDescent="0.45">
      <c r="A77" s="17">
        <v>33603</v>
      </c>
      <c r="B77" s="27">
        <v>193.51300000000001</v>
      </c>
      <c r="C77" s="20">
        <f t="shared" si="9"/>
        <v>15.998992944617951</v>
      </c>
      <c r="D77" s="18"/>
      <c r="E77" s="18"/>
      <c r="F77" s="23"/>
      <c r="G77" s="18">
        <f t="shared" si="10"/>
        <v>1991</v>
      </c>
      <c r="H77" s="19">
        <v>44.004773788489715</v>
      </c>
      <c r="I77" s="20">
        <f t="shared" si="11"/>
        <v>12.800000000000011</v>
      </c>
      <c r="K77" s="24"/>
      <c r="L77" s="19">
        <f t="shared" si="8"/>
        <v>439.75456147127608</v>
      </c>
      <c r="M77" s="19">
        <f t="shared" si="12"/>
        <v>6.0862167564377208</v>
      </c>
      <c r="N77" s="13"/>
      <c r="O77" s="13"/>
      <c r="P77" s="13"/>
      <c r="Q77" s="13"/>
      <c r="R77" s="13"/>
      <c r="S77" s="13"/>
      <c r="T77" s="13"/>
      <c r="U77" s="13"/>
      <c r="V77" s="13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</row>
    <row r="78" spans="1:40" x14ac:dyDescent="0.45">
      <c r="A78" s="17">
        <v>33969</v>
      </c>
      <c r="B78" s="27">
        <v>179.69300000000001</v>
      </c>
      <c r="C78" s="20">
        <f t="shared" si="9"/>
        <v>-7.1416390630086868</v>
      </c>
      <c r="D78" s="18"/>
      <c r="E78" s="18"/>
      <c r="F78" s="23"/>
      <c r="G78" s="18">
        <f t="shared" si="10"/>
        <v>1992</v>
      </c>
      <c r="H78" s="19">
        <v>47.9211986556653</v>
      </c>
      <c r="I78" s="20">
        <f t="shared" si="11"/>
        <v>8.8999999999999968</v>
      </c>
      <c r="K78" s="24"/>
      <c r="L78" s="19">
        <f t="shared" si="8"/>
        <v>374.97601278960605</v>
      </c>
      <c r="M78" s="19">
        <f t="shared" si="12"/>
        <v>5.9268620580301219</v>
      </c>
      <c r="N78" s="13"/>
      <c r="O78" s="13"/>
      <c r="P78" s="13"/>
      <c r="Q78" s="13"/>
      <c r="R78" s="13"/>
      <c r="S78" s="13"/>
      <c r="T78" s="13"/>
      <c r="U78" s="13"/>
      <c r="V78" s="13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</row>
    <row r="79" spans="1:40" x14ac:dyDescent="0.45">
      <c r="A79" s="17">
        <v>34334</v>
      </c>
      <c r="B79" s="27">
        <v>216.33199999999999</v>
      </c>
      <c r="C79" s="20">
        <f t="shared" si="9"/>
        <v>20.389775895555196</v>
      </c>
      <c r="D79" s="18"/>
      <c r="E79" s="18"/>
      <c r="F79" s="23"/>
      <c r="G79" s="18">
        <f t="shared" si="10"/>
        <v>1993</v>
      </c>
      <c r="H79" s="19">
        <v>52.353909531314343</v>
      </c>
      <c r="I79" s="20">
        <f t="shared" si="11"/>
        <v>9.2500000000000036</v>
      </c>
      <c r="K79" s="24"/>
      <c r="L79" s="19">
        <f t="shared" si="8"/>
        <v>413.21078394461784</v>
      </c>
      <c r="M79" s="19">
        <f t="shared" si="12"/>
        <v>6.0239578355124177</v>
      </c>
      <c r="N79" s="13"/>
      <c r="O79" s="13"/>
      <c r="P79" s="13"/>
      <c r="Q79" s="13"/>
      <c r="R79" s="13"/>
      <c r="S79" s="13"/>
      <c r="T79" s="13"/>
      <c r="U79" s="13"/>
      <c r="V79" s="13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</row>
    <row r="80" spans="1:40" x14ac:dyDescent="0.45">
      <c r="A80" s="17">
        <v>34698</v>
      </c>
      <c r="B80" s="27">
        <v>223.595</v>
      </c>
      <c r="C80" s="20">
        <f t="shared" si="9"/>
        <v>3.3573396446203052</v>
      </c>
      <c r="D80" s="18"/>
      <c r="E80" s="18"/>
      <c r="F80" s="23"/>
      <c r="G80" s="18">
        <f t="shared" si="10"/>
        <v>1994</v>
      </c>
      <c r="H80" s="19">
        <v>56.882522705773034</v>
      </c>
      <c r="I80" s="20">
        <f t="shared" si="11"/>
        <v>8.6500000000000021</v>
      </c>
      <c r="K80" s="24"/>
      <c r="L80" s="19">
        <f t="shared" si="8"/>
        <v>393.0820740081333</v>
      </c>
      <c r="M80" s="19">
        <f t="shared" si="12"/>
        <v>5.9740184297806351</v>
      </c>
      <c r="N80" s="13"/>
      <c r="O80" s="13"/>
      <c r="P80" s="13"/>
      <c r="Q80" s="13"/>
      <c r="R80" s="13"/>
      <c r="S80" s="13"/>
      <c r="T80" s="13"/>
      <c r="U80" s="13"/>
      <c r="V80" s="13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</row>
    <row r="81" spans="1:40" x14ac:dyDescent="0.45">
      <c r="A81" s="17">
        <v>35062</v>
      </c>
      <c r="B81" s="27">
        <v>265.41300000000001</v>
      </c>
      <c r="C81" s="20">
        <f t="shared" si="9"/>
        <v>18.702564905297535</v>
      </c>
      <c r="D81" s="18"/>
      <c r="E81" s="18"/>
      <c r="F81" s="23"/>
      <c r="G81" s="18">
        <f t="shared" si="10"/>
        <v>1995</v>
      </c>
      <c r="H81" s="19">
        <v>61.774419658469519</v>
      </c>
      <c r="I81" s="20">
        <f t="shared" si="11"/>
        <v>8.6000000000000085</v>
      </c>
      <c r="K81" s="24"/>
      <c r="L81" s="19">
        <f t="shared" si="8"/>
        <v>429.64871457697433</v>
      </c>
      <c r="M81" s="19">
        <f t="shared" si="12"/>
        <v>6.062967931963704</v>
      </c>
      <c r="N81" s="13"/>
      <c r="O81" s="13"/>
      <c r="P81" s="13"/>
      <c r="Q81" s="13"/>
      <c r="R81" s="13"/>
      <c r="S81" s="13"/>
      <c r="T81" s="13"/>
      <c r="U81" s="13"/>
      <c r="V81" s="13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</row>
    <row r="82" spans="1:40" x14ac:dyDescent="0.45">
      <c r="A82" s="17">
        <v>35430</v>
      </c>
      <c r="B82" s="27">
        <v>296.52800000000002</v>
      </c>
      <c r="C82" s="20">
        <f t="shared" si="9"/>
        <v>11.723238876769425</v>
      </c>
      <c r="D82" s="18"/>
      <c r="E82" s="18"/>
      <c r="F82" s="23"/>
      <c r="G82" s="18">
        <f t="shared" si="10"/>
        <v>1996</v>
      </c>
      <c r="H82" s="19">
        <v>66.129516244391624</v>
      </c>
      <c r="I82" s="20">
        <f t="shared" si="11"/>
        <v>7.0500000000000007</v>
      </c>
      <c r="K82" s="24"/>
      <c r="L82" s="19">
        <f t="shared" si="8"/>
        <v>448.40491332816646</v>
      </c>
      <c r="M82" s="19">
        <f t="shared" si="12"/>
        <v>6.1056966486048916</v>
      </c>
      <c r="N82" s="13"/>
      <c r="O82" s="13"/>
      <c r="P82" s="13"/>
      <c r="Q82" s="13"/>
      <c r="R82" s="13"/>
      <c r="S82" s="13"/>
      <c r="T82" s="13"/>
      <c r="U82" s="13"/>
      <c r="V82" s="13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</row>
    <row r="83" spans="1:40" x14ac:dyDescent="0.45">
      <c r="A83" s="17">
        <v>35795</v>
      </c>
      <c r="B83" s="27">
        <v>338.54</v>
      </c>
      <c r="C83" s="20">
        <f t="shared" si="9"/>
        <v>14.167970646954075</v>
      </c>
      <c r="D83" s="18"/>
      <c r="E83" s="18"/>
      <c r="F83" s="23"/>
      <c r="G83" s="18">
        <f t="shared" si="10"/>
        <v>1997</v>
      </c>
      <c r="H83" s="19">
        <v>69.865833912199747</v>
      </c>
      <c r="I83" s="20">
        <f t="shared" si="11"/>
        <v>5.6499999999999995</v>
      </c>
      <c r="K83" s="24"/>
      <c r="L83" s="19">
        <f t="shared" si="8"/>
        <v>484.55730225082914</v>
      </c>
      <c r="M83" s="19">
        <f t="shared" si="12"/>
        <v>6.1832356952369141</v>
      </c>
      <c r="N83" s="13"/>
      <c r="O83" s="13"/>
      <c r="P83" s="13"/>
      <c r="Q83" s="13"/>
      <c r="R83" s="13"/>
      <c r="S83" s="13"/>
      <c r="T83" s="13"/>
      <c r="U83" s="13"/>
      <c r="V83" s="13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</row>
    <row r="84" spans="1:40" x14ac:dyDescent="0.45">
      <c r="A84" s="17">
        <v>36160</v>
      </c>
      <c r="B84" s="27">
        <v>415.661</v>
      </c>
      <c r="C84" s="20">
        <f t="shared" si="9"/>
        <v>22.780469073078514</v>
      </c>
      <c r="D84" s="18"/>
      <c r="E84" s="18"/>
      <c r="F84" s="23"/>
      <c r="G84" s="18">
        <f t="shared" si="10"/>
        <v>1998</v>
      </c>
      <c r="H84" s="19">
        <v>73.359125607809744</v>
      </c>
      <c r="I84" s="20">
        <f t="shared" si="11"/>
        <v>5.0000000000000044</v>
      </c>
      <c r="K84" s="24"/>
      <c r="L84" s="19">
        <f t="shared" si="8"/>
        <v>566.61117012516445</v>
      </c>
      <c r="M84" s="19">
        <f t="shared" si="12"/>
        <v>6.3396733015070064</v>
      </c>
      <c r="N84" s="13"/>
      <c r="O84" s="13"/>
      <c r="P84" s="13"/>
      <c r="Q84" s="13"/>
      <c r="R84" s="13"/>
      <c r="S84" s="13"/>
      <c r="T84" s="13"/>
      <c r="U84" s="13"/>
      <c r="V84" s="13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1:40" x14ac:dyDescent="0.45">
      <c r="A85" s="17">
        <v>36525</v>
      </c>
      <c r="B85" s="27">
        <v>513.59299999999996</v>
      </c>
      <c r="C85" s="20">
        <f t="shared" si="9"/>
        <v>23.560545733181605</v>
      </c>
      <c r="D85" s="18"/>
      <c r="E85" s="18"/>
      <c r="F85" s="23"/>
      <c r="G85" s="18">
        <f t="shared" si="10"/>
        <v>1999</v>
      </c>
      <c r="H85" s="19">
        <v>75.303142436416707</v>
      </c>
      <c r="I85" s="20">
        <f t="shared" si="11"/>
        <v>2.6499999999999968</v>
      </c>
      <c r="K85" s="24"/>
      <c r="L85" s="19">
        <f t="shared" si="8"/>
        <v>682.03395420537674</v>
      </c>
      <c r="M85" s="19">
        <f t="shared" si="12"/>
        <v>6.5250794428290622</v>
      </c>
      <c r="N85" s="13"/>
      <c r="O85" s="13"/>
      <c r="P85" s="13"/>
      <c r="Q85" s="13"/>
      <c r="R85" s="13"/>
      <c r="S85" s="13"/>
      <c r="T85" s="13"/>
      <c r="U85" s="13"/>
      <c r="V85" s="13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</row>
    <row r="86" spans="1:40" x14ac:dyDescent="0.45">
      <c r="A86" s="17">
        <v>36889</v>
      </c>
      <c r="B86" s="27">
        <v>441.43400000000003</v>
      </c>
      <c r="C86" s="20">
        <f t="shared" si="9"/>
        <v>-14.049841021976539</v>
      </c>
      <c r="D86" s="18"/>
      <c r="E86" s="18"/>
      <c r="F86" s="23"/>
      <c r="G86" s="18">
        <f t="shared" si="10"/>
        <v>2000</v>
      </c>
      <c r="H86" s="19">
        <v>77.788146136818455</v>
      </c>
      <c r="I86" s="20">
        <f t="shared" si="11"/>
        <v>3.2999999999999918</v>
      </c>
      <c r="K86" s="24"/>
      <c r="L86" s="19">
        <f t="shared" si="8"/>
        <v>567.48235036168546</v>
      </c>
      <c r="M86" s="19">
        <f t="shared" si="12"/>
        <v>6.3412096481876663</v>
      </c>
      <c r="N86" s="13"/>
      <c r="O86" s="13"/>
      <c r="P86" s="13"/>
      <c r="Q86" s="13"/>
      <c r="R86" s="13"/>
      <c r="S86" s="13"/>
      <c r="T86" s="13"/>
      <c r="U86" s="13"/>
      <c r="V86" s="13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</row>
    <row r="87" spans="1:40" x14ac:dyDescent="0.45">
      <c r="A87" s="17">
        <v>37256</v>
      </c>
      <c r="B87" s="27">
        <v>362.73099999999999</v>
      </c>
      <c r="C87" s="20">
        <f t="shared" si="9"/>
        <v>-17.828939320487326</v>
      </c>
      <c r="D87" s="21">
        <v>1112.03</v>
      </c>
      <c r="E87" s="18"/>
      <c r="F87" s="23"/>
      <c r="G87" s="18">
        <f t="shared" si="10"/>
        <v>2001</v>
      </c>
      <c r="H87" s="19">
        <v>80.847942865110198</v>
      </c>
      <c r="I87" s="20">
        <f t="shared" si="11"/>
        <v>3.9334999999999898</v>
      </c>
      <c r="K87" s="24"/>
      <c r="L87" s="19">
        <f t="shared" si="8"/>
        <v>448.65829252476374</v>
      </c>
      <c r="M87" s="19">
        <f t="shared" si="12"/>
        <v>6.1062615568559089</v>
      </c>
      <c r="N87" s="13"/>
      <c r="O87" s="13"/>
      <c r="P87" s="13"/>
      <c r="Q87" s="13"/>
      <c r="R87" s="13"/>
      <c r="S87" s="13"/>
      <c r="T87" s="13"/>
      <c r="U87" s="13"/>
      <c r="V87" s="13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</row>
    <row r="88" spans="1:40" x14ac:dyDescent="0.45">
      <c r="A88" s="17">
        <v>37621</v>
      </c>
      <c r="B88" s="27">
        <v>286.35399999999998</v>
      </c>
      <c r="C88" s="20">
        <f t="shared" si="9"/>
        <v>-21.056099423539763</v>
      </c>
      <c r="D88" s="21">
        <v>878.12599999999998</v>
      </c>
      <c r="E88" s="20">
        <f t="shared" ref="E88:E95" si="13">100*(D88/D87-1)</f>
        <v>-21.033964911018586</v>
      </c>
      <c r="F88" s="24"/>
      <c r="G88" s="18">
        <f t="shared" si="10"/>
        <v>2002</v>
      </c>
      <c r="H88" s="19">
        <v>83.180001777054301</v>
      </c>
      <c r="I88" s="20">
        <f t="shared" si="11"/>
        <v>2.884500000000001</v>
      </c>
      <c r="K88" s="24"/>
      <c r="L88" s="19">
        <f t="shared" si="8"/>
        <v>344.25822779796147</v>
      </c>
      <c r="M88" s="19">
        <f t="shared" si="12"/>
        <v>5.8413920379708211</v>
      </c>
      <c r="N88" s="13"/>
      <c r="O88" s="13"/>
      <c r="P88" s="13"/>
      <c r="Q88" s="13"/>
      <c r="R88" s="13"/>
      <c r="S88" s="13"/>
      <c r="T88" s="13"/>
      <c r="U88" s="13"/>
      <c r="V88" s="13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</row>
    <row r="89" spans="1:40" x14ac:dyDescent="0.45">
      <c r="A89" s="17">
        <v>37986</v>
      </c>
      <c r="B89" s="27">
        <v>374.58749999999998</v>
      </c>
      <c r="C89" s="20">
        <f t="shared" si="9"/>
        <v>30.812735285695325</v>
      </c>
      <c r="D89" s="21">
        <v>1142.01</v>
      </c>
      <c r="E89" s="20">
        <f t="shared" si="13"/>
        <v>30.050812753522838</v>
      </c>
      <c r="F89" s="24"/>
      <c r="G89" s="18">
        <f t="shared" si="10"/>
        <v>2003</v>
      </c>
      <c r="H89" s="19">
        <v>85.907058135315026</v>
      </c>
      <c r="I89" s="20">
        <f t="shared" si="11"/>
        <v>3.2785000000000064</v>
      </c>
      <c r="K89" s="24"/>
      <c r="L89" s="19">
        <f t="shared" si="8"/>
        <v>436.03809527498305</v>
      </c>
      <c r="M89" s="19">
        <f t="shared" si="12"/>
        <v>6.0777296140160129</v>
      </c>
      <c r="N89" s="13"/>
      <c r="O89" s="13"/>
      <c r="P89" s="13"/>
      <c r="Q89" s="13"/>
      <c r="R89" s="13"/>
      <c r="S89" s="13"/>
      <c r="T89" s="13"/>
      <c r="U89" s="13"/>
      <c r="V89" s="13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</row>
    <row r="90" spans="1:40" x14ac:dyDescent="0.45">
      <c r="A90" s="17">
        <v>38352</v>
      </c>
      <c r="B90" s="27">
        <v>422.67</v>
      </c>
      <c r="C90" s="20">
        <f t="shared" si="9"/>
        <v>12.836119731704887</v>
      </c>
      <c r="D90" s="21">
        <v>1285.08</v>
      </c>
      <c r="E90" s="20">
        <f t="shared" si="13"/>
        <v>12.527911314261697</v>
      </c>
      <c r="F90" s="24"/>
      <c r="G90" s="18">
        <f t="shared" si="10"/>
        <v>2004</v>
      </c>
      <c r="H90" s="19">
        <v>88.99584641057028</v>
      </c>
      <c r="I90" s="20">
        <f t="shared" si="11"/>
        <v>3.5954999999999959</v>
      </c>
      <c r="K90" s="24"/>
      <c r="L90" s="19">
        <f t="shared" si="8"/>
        <v>474.93227723243308</v>
      </c>
      <c r="M90" s="19">
        <f t="shared" si="12"/>
        <v>6.1631722196224574</v>
      </c>
      <c r="N90" s="13"/>
      <c r="O90" s="13"/>
      <c r="P90" s="13"/>
      <c r="Q90" s="13"/>
      <c r="R90" s="13"/>
      <c r="S90" s="13"/>
      <c r="T90" s="13"/>
      <c r="U90" s="13"/>
      <c r="V90" s="13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</row>
    <row r="91" spans="1:40" x14ac:dyDescent="0.45">
      <c r="A91" s="17">
        <v>38716</v>
      </c>
      <c r="B91" s="27">
        <v>454.63499999999999</v>
      </c>
      <c r="C91" s="20">
        <f t="shared" si="9"/>
        <v>7.5626375186315542</v>
      </c>
      <c r="D91" s="21">
        <v>1383.88</v>
      </c>
      <c r="E91" s="20">
        <f t="shared" si="13"/>
        <v>7.6882373081831545</v>
      </c>
      <c r="F91" s="24"/>
      <c r="G91" s="18">
        <f t="shared" si="10"/>
        <v>2005</v>
      </c>
      <c r="H91" s="19">
        <v>92.010580707728352</v>
      </c>
      <c r="I91" s="20">
        <f t="shared" si="11"/>
        <v>3.3875000000000099</v>
      </c>
      <c r="K91" s="24"/>
      <c r="L91" s="19">
        <f t="shared" si="8"/>
        <v>494.11165161988083</v>
      </c>
      <c r="M91" s="19">
        <f t="shared" si="12"/>
        <v>6.2027615070751443</v>
      </c>
      <c r="N91" s="13"/>
      <c r="O91" s="13"/>
      <c r="P91" s="13"/>
      <c r="Q91" s="13"/>
      <c r="R91" s="13"/>
      <c r="S91" s="13"/>
      <c r="T91" s="13"/>
      <c r="U91" s="13"/>
      <c r="V91" s="13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</row>
    <row r="92" spans="1:40" x14ac:dyDescent="0.45">
      <c r="A92" s="17">
        <v>39080</v>
      </c>
      <c r="B92" s="27">
        <v>536.25400000000002</v>
      </c>
      <c r="C92" s="20">
        <f t="shared" si="9"/>
        <v>17.952643329264141</v>
      </c>
      <c r="D92" s="21">
        <v>1643.38</v>
      </c>
      <c r="E92" s="20">
        <f t="shared" si="13"/>
        <v>18.751625863514178</v>
      </c>
      <c r="F92" s="24"/>
      <c r="G92" s="18">
        <f t="shared" si="10"/>
        <v>2006</v>
      </c>
      <c r="H92" s="19">
        <v>95.340443623541034</v>
      </c>
      <c r="I92" s="20">
        <f t="shared" si="11"/>
        <v>3.6189999999999944</v>
      </c>
      <c r="K92" s="24"/>
      <c r="L92" s="19">
        <f t="shared" si="8"/>
        <v>562.46224542172217</v>
      </c>
      <c r="M92" s="19">
        <f t="shared" si="12"/>
        <v>6.3323240125757057</v>
      </c>
      <c r="N92" s="13"/>
      <c r="O92" s="13"/>
      <c r="P92" s="13"/>
      <c r="Q92" s="13"/>
      <c r="R92" s="13"/>
      <c r="S92" s="13"/>
      <c r="T92" s="13"/>
      <c r="U92" s="13"/>
      <c r="V92" s="13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</row>
    <row r="93" spans="1:40" x14ac:dyDescent="0.45">
      <c r="A93" s="17">
        <v>39447</v>
      </c>
      <c r="B93" s="27">
        <v>574.28899999999999</v>
      </c>
      <c r="C93" s="20">
        <f t="shared" si="9"/>
        <v>7.092720986696599</v>
      </c>
      <c r="D93" s="21">
        <v>1770.06</v>
      </c>
      <c r="E93" s="20">
        <f t="shared" si="13"/>
        <v>7.7085032068054726</v>
      </c>
      <c r="F93" s="24"/>
      <c r="G93" s="18">
        <f t="shared" si="10"/>
        <v>2007</v>
      </c>
      <c r="H93" s="19">
        <v>98.537685400456496</v>
      </c>
      <c r="I93" s="20">
        <f t="shared" si="11"/>
        <v>3.3535000000000093</v>
      </c>
      <c r="K93" s="24"/>
      <c r="L93" s="19">
        <f t="shared" si="8"/>
        <v>582.81153821108478</v>
      </c>
      <c r="M93" s="19">
        <f t="shared" si="12"/>
        <v>6.367863872016434</v>
      </c>
      <c r="N93" s="13"/>
      <c r="O93" s="13"/>
      <c r="P93" s="13"/>
      <c r="Q93" s="13"/>
      <c r="R93" s="13"/>
      <c r="S93" s="13"/>
      <c r="T93" s="13"/>
      <c r="U93" s="13"/>
      <c r="V93" s="13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</row>
    <row r="94" spans="1:40" x14ac:dyDescent="0.45">
      <c r="A94" s="17">
        <v>39813</v>
      </c>
      <c r="B94" s="27">
        <f>B93*(1+(E94/100))</f>
        <v>333.62788758573151</v>
      </c>
      <c r="C94" s="20">
        <f t="shared" si="9"/>
        <v>-41.905924092968604</v>
      </c>
      <c r="D94" s="21">
        <v>1028.3</v>
      </c>
      <c r="E94" s="20">
        <f t="shared" si="13"/>
        <v>-41.905924092968604</v>
      </c>
      <c r="F94" s="24"/>
      <c r="G94" s="18">
        <f t="shared" si="10"/>
        <v>2008</v>
      </c>
      <c r="H94" s="19">
        <v>104.51498139684819</v>
      </c>
      <c r="I94" s="20">
        <f t="shared" si="11"/>
        <v>6.0659999999999936</v>
      </c>
      <c r="K94" s="24"/>
      <c r="L94" s="19">
        <f t="shared" si="8"/>
        <v>319.21537288413333</v>
      </c>
      <c r="M94" s="19">
        <f t="shared" si="12"/>
        <v>5.7658660250805438</v>
      </c>
      <c r="N94" s="13"/>
      <c r="O94" s="13"/>
      <c r="P94" s="13"/>
      <c r="Q94" s="13"/>
      <c r="R94" s="13"/>
      <c r="S94" s="13"/>
      <c r="T94" s="13"/>
      <c r="U94" s="13"/>
      <c r="V94" s="13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</row>
    <row r="95" spans="1:40" x14ac:dyDescent="0.45">
      <c r="A95" s="17">
        <v>39993</v>
      </c>
      <c r="B95" s="27">
        <f>B94*(1+(E95/100))</f>
        <v>352.02397941312722</v>
      </c>
      <c r="C95" s="20">
        <f t="shared" si="9"/>
        <v>5.5139550714772056</v>
      </c>
      <c r="D95" s="20">
        <v>1085</v>
      </c>
      <c r="E95" s="20">
        <f t="shared" si="13"/>
        <v>5.5139550714772056</v>
      </c>
      <c r="F95" s="24"/>
      <c r="G95" s="18">
        <f t="shared" si="10"/>
        <v>2009</v>
      </c>
      <c r="H95" s="19">
        <v>107.14457832879289</v>
      </c>
      <c r="I95" s="20">
        <f t="shared" si="11"/>
        <v>2.5160000000000071</v>
      </c>
      <c r="K95" s="24"/>
      <c r="L95" s="19">
        <f t="shared" si="8"/>
        <v>328.55043615261314</v>
      </c>
      <c r="M95" s="19">
        <f t="shared" si="12"/>
        <v>5.7946903608505691</v>
      </c>
      <c r="N95" s="13"/>
      <c r="O95" s="13"/>
      <c r="P95" s="13"/>
      <c r="Q95" s="13"/>
      <c r="R95" s="13"/>
      <c r="S95" s="13"/>
      <c r="T95" s="13"/>
      <c r="U95" s="13"/>
      <c r="V95" s="13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</row>
    <row r="96" spans="1:40" x14ac:dyDescent="0.45">
      <c r="N96" s="13"/>
      <c r="O96" s="13"/>
      <c r="P96" s="13"/>
      <c r="Q96" s="13"/>
      <c r="R96" s="13"/>
      <c r="S96" s="13"/>
      <c r="T96" s="13"/>
      <c r="U96" s="13"/>
      <c r="V96" s="13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</row>
    <row r="97" spans="1:40" x14ac:dyDescent="0.45">
      <c r="A97" s="13"/>
      <c r="B97" s="13"/>
      <c r="C97" s="13"/>
      <c r="D97" s="13"/>
      <c r="E97" s="13"/>
      <c r="F97" s="13"/>
      <c r="G97" s="18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</row>
    <row r="98" spans="1:40" x14ac:dyDescent="0.45">
      <c r="A98" s="13"/>
      <c r="B98" s="13"/>
      <c r="C98" s="13"/>
      <c r="D98" s="13"/>
      <c r="E98" s="13"/>
      <c r="F98" s="13"/>
      <c r="G98" s="1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</row>
    <row r="99" spans="1:40" x14ac:dyDescent="0.45">
      <c r="A99" s="13"/>
      <c r="B99" s="13"/>
      <c r="C99" s="13"/>
      <c r="D99" s="13"/>
      <c r="E99" s="13"/>
      <c r="F99" s="13"/>
      <c r="G99" s="18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</row>
    <row r="100" spans="1:40" x14ac:dyDescent="0.45">
      <c r="A100" s="13"/>
      <c r="B100" s="13"/>
      <c r="C100" s="13"/>
      <c r="D100" s="13"/>
      <c r="E100" s="13"/>
      <c r="F100" s="13"/>
      <c r="G100" s="18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</row>
    <row r="101" spans="1:40" x14ac:dyDescent="0.45">
      <c r="A101" s="13"/>
      <c r="B101" s="13"/>
      <c r="C101" s="13"/>
      <c r="D101" s="13"/>
      <c r="E101" s="13"/>
      <c r="F101" s="13"/>
      <c r="G101" s="18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</row>
    <row r="102" spans="1:40" x14ac:dyDescent="0.45">
      <c r="A102" s="13"/>
      <c r="B102" s="13"/>
      <c r="C102" s="13"/>
      <c r="D102" s="13"/>
      <c r="E102" s="13"/>
      <c r="F102" s="13"/>
      <c r="G102" s="18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</row>
    <row r="103" spans="1:40" x14ac:dyDescent="0.45">
      <c r="A103" s="13"/>
      <c r="B103" s="13"/>
      <c r="C103" s="13"/>
      <c r="D103" s="13"/>
      <c r="E103" s="13"/>
      <c r="F103" s="13"/>
      <c r="G103" s="18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</row>
    <row r="104" spans="1:40" x14ac:dyDescent="0.45">
      <c r="A104" s="13"/>
      <c r="B104" s="13"/>
      <c r="C104" s="13"/>
      <c r="D104" s="13"/>
      <c r="E104" s="13"/>
      <c r="F104" s="13"/>
      <c r="G104" s="18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</row>
    <row r="105" spans="1:40" x14ac:dyDescent="0.45">
      <c r="A105" s="13"/>
      <c r="B105" s="13"/>
      <c r="C105" s="13"/>
      <c r="D105" s="13"/>
      <c r="E105" s="13"/>
      <c r="F105" s="13"/>
      <c r="G105" s="18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</row>
    <row r="106" spans="1:40" x14ac:dyDescent="0.45">
      <c r="A106" s="13"/>
      <c r="B106" s="13"/>
      <c r="C106" s="13"/>
      <c r="D106" s="13"/>
      <c r="E106" s="13"/>
      <c r="F106" s="13"/>
      <c r="G106" s="18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</row>
    <row r="107" spans="1:40" x14ac:dyDescent="0.45">
      <c r="A107" s="13"/>
      <c r="B107" s="13"/>
      <c r="C107" s="13"/>
      <c r="D107" s="13"/>
      <c r="E107" s="13"/>
      <c r="F107" s="13"/>
      <c r="G107" s="18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</row>
    <row r="108" spans="1:40" x14ac:dyDescent="0.45">
      <c r="A108" s="13"/>
      <c r="B108" s="13"/>
      <c r="C108" s="13"/>
      <c r="D108" s="13"/>
      <c r="E108" s="13"/>
      <c r="F108" s="13"/>
      <c r="G108" s="1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</row>
    <row r="109" spans="1:40" x14ac:dyDescent="0.45">
      <c r="A109" s="13"/>
      <c r="B109" s="13"/>
      <c r="C109" s="13"/>
      <c r="D109" s="13"/>
      <c r="E109" s="13"/>
      <c r="F109" s="13"/>
      <c r="G109" s="18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</row>
    <row r="110" spans="1:40" x14ac:dyDescent="0.45">
      <c r="A110" s="13"/>
      <c r="B110" s="13"/>
      <c r="C110" s="13"/>
      <c r="D110" s="13"/>
      <c r="E110" s="13"/>
      <c r="F110" s="13"/>
      <c r="G110" s="18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</row>
    <row r="111" spans="1:40" x14ac:dyDescent="0.45">
      <c r="A111" s="13"/>
      <c r="B111" s="13"/>
      <c r="C111" s="13"/>
      <c r="D111" s="13"/>
      <c r="E111" s="13"/>
      <c r="F111" s="13"/>
      <c r="G111" s="18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</row>
    <row r="112" spans="1:40" x14ac:dyDescent="0.45">
      <c r="A112" s="13"/>
      <c r="B112" s="13"/>
      <c r="C112" s="13"/>
      <c r="D112" s="13"/>
      <c r="E112" s="13"/>
      <c r="F112" s="13"/>
      <c r="G112" s="18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</row>
    <row r="113" spans="1:40" x14ac:dyDescent="0.45">
      <c r="A113" s="13"/>
      <c r="B113" s="13"/>
      <c r="C113" s="13"/>
      <c r="D113" s="13"/>
      <c r="E113" s="13"/>
      <c r="F113" s="13"/>
      <c r="G113" s="18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</row>
    <row r="114" spans="1:40" x14ac:dyDescent="0.45">
      <c r="A114" s="13"/>
      <c r="B114" s="13"/>
      <c r="C114" s="13"/>
      <c r="D114" s="13"/>
      <c r="E114" s="13"/>
      <c r="F114" s="13"/>
      <c r="G114" s="18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</row>
    <row r="115" spans="1:40" x14ac:dyDescent="0.45">
      <c r="A115" s="13"/>
      <c r="B115" s="13"/>
      <c r="C115" s="13"/>
      <c r="D115" s="13"/>
      <c r="E115" s="13"/>
      <c r="F115" s="13"/>
      <c r="G115" s="18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</row>
    <row r="116" spans="1:40" x14ac:dyDescent="0.45">
      <c r="A116" s="13"/>
      <c r="B116" s="13"/>
      <c r="C116" s="13"/>
      <c r="D116" s="13"/>
      <c r="E116" s="13"/>
      <c r="F116" s="13"/>
      <c r="G116" s="18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</row>
    <row r="117" spans="1:40" x14ac:dyDescent="0.45">
      <c r="A117" s="13"/>
      <c r="B117" s="13"/>
      <c r="C117" s="13"/>
      <c r="D117" s="13"/>
      <c r="E117" s="13"/>
      <c r="F117" s="13"/>
      <c r="G117" s="18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</row>
    <row r="118" spans="1:40" x14ac:dyDescent="0.45">
      <c r="A118" s="13"/>
      <c r="B118" s="13"/>
      <c r="C118" s="13"/>
      <c r="D118" s="13"/>
      <c r="E118" s="13"/>
      <c r="F118" s="13"/>
      <c r="G118" s="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</row>
    <row r="119" spans="1:40" x14ac:dyDescent="0.45">
      <c r="A119" s="13"/>
      <c r="B119" s="13"/>
      <c r="C119" s="13"/>
      <c r="D119" s="13"/>
      <c r="E119" s="13"/>
      <c r="F119" s="13"/>
      <c r="G119" s="18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</row>
    <row r="120" spans="1:40" x14ac:dyDescent="0.45">
      <c r="A120" s="13"/>
      <c r="B120" s="13"/>
      <c r="C120" s="13"/>
      <c r="D120" s="13"/>
      <c r="E120" s="13"/>
      <c r="F120" s="13"/>
      <c r="G120" s="18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</row>
    <row r="121" spans="1:40" x14ac:dyDescent="0.45">
      <c r="A121" s="13"/>
      <c r="B121" s="13"/>
      <c r="C121" s="13"/>
      <c r="D121" s="13"/>
      <c r="E121" s="13"/>
      <c r="F121" s="13"/>
      <c r="G121" s="18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</row>
    <row r="122" spans="1:40" x14ac:dyDescent="0.45">
      <c r="A122" s="13"/>
      <c r="B122" s="13"/>
      <c r="C122" s="13"/>
      <c r="D122" s="13"/>
      <c r="E122" s="13"/>
      <c r="F122" s="13"/>
      <c r="G122" s="18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</row>
    <row r="123" spans="1:40" x14ac:dyDescent="0.45">
      <c r="A123" s="14"/>
      <c r="B123" s="14"/>
      <c r="C123" s="14"/>
      <c r="D123" s="14"/>
      <c r="E123" s="14"/>
      <c r="F123" s="14"/>
      <c r="G123" s="15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40" x14ac:dyDescent="0.45">
      <c r="A124" s="14"/>
      <c r="B124" s="14"/>
      <c r="C124" s="14"/>
      <c r="D124" s="14"/>
      <c r="E124" s="14"/>
      <c r="F124" s="14"/>
      <c r="G124" s="15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40" x14ac:dyDescent="0.45">
      <c r="A125" s="14"/>
      <c r="B125" s="14"/>
      <c r="C125" s="14"/>
      <c r="D125" s="14"/>
      <c r="E125" s="14"/>
      <c r="F125" s="14"/>
      <c r="G125" s="15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40" x14ac:dyDescent="0.45">
      <c r="A126" s="14"/>
      <c r="B126" s="14"/>
      <c r="C126" s="14"/>
      <c r="D126" s="14"/>
      <c r="E126" s="14"/>
      <c r="F126" s="14"/>
      <c r="G126" s="15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40" x14ac:dyDescent="0.45">
      <c r="A127" s="14"/>
      <c r="B127" s="14"/>
      <c r="C127" s="14"/>
      <c r="D127" s="14"/>
      <c r="E127" s="14"/>
      <c r="F127" s="14"/>
      <c r="G127" s="15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40" x14ac:dyDescent="0.45">
      <c r="A128" s="14"/>
      <c r="B128" s="14"/>
      <c r="C128" s="14"/>
      <c r="D128" s="14"/>
      <c r="E128" s="14"/>
      <c r="F128" s="14"/>
      <c r="G128" s="15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x14ac:dyDescent="0.45">
      <c r="A129" s="14"/>
      <c r="B129" s="14"/>
      <c r="C129" s="14"/>
      <c r="D129" s="14"/>
      <c r="E129" s="14"/>
      <c r="F129" s="14"/>
      <c r="G129" s="15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x14ac:dyDescent="0.45">
      <c r="A130" s="14"/>
      <c r="B130" s="14"/>
      <c r="C130" s="14"/>
      <c r="D130" s="14"/>
      <c r="E130" s="14"/>
      <c r="F130" s="14"/>
      <c r="G130" s="15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x14ac:dyDescent="0.45">
      <c r="A131" s="14"/>
      <c r="B131" s="14"/>
      <c r="C131" s="14"/>
      <c r="D131" s="14"/>
      <c r="E131" s="14"/>
      <c r="F131" s="14"/>
      <c r="G131" s="15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x14ac:dyDescent="0.45">
      <c r="A132" s="14"/>
      <c r="B132" s="14"/>
      <c r="C132" s="14"/>
      <c r="D132" s="14"/>
      <c r="E132" s="14"/>
      <c r="F132" s="14"/>
      <c r="G132" s="15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x14ac:dyDescent="0.45">
      <c r="A133" s="14"/>
      <c r="B133" s="14"/>
      <c r="C133" s="14"/>
      <c r="D133" s="14"/>
      <c r="E133" s="14"/>
      <c r="F133" s="14"/>
      <c r="G133" s="15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x14ac:dyDescent="0.45">
      <c r="A134" s="14"/>
      <c r="B134" s="14"/>
      <c r="C134" s="14"/>
      <c r="D134" s="14"/>
      <c r="E134" s="14"/>
      <c r="F134" s="14"/>
      <c r="G134" s="15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x14ac:dyDescent="0.45">
      <c r="A135" s="14"/>
      <c r="B135" s="14"/>
      <c r="C135" s="14"/>
      <c r="D135" s="14"/>
      <c r="E135" s="14"/>
      <c r="F135" s="14"/>
      <c r="G135" s="15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x14ac:dyDescent="0.45">
      <c r="A136" s="14"/>
      <c r="B136" s="14"/>
      <c r="C136" s="14"/>
      <c r="D136" s="14"/>
      <c r="E136" s="14"/>
      <c r="F136" s="14"/>
      <c r="G136" s="15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x14ac:dyDescent="0.45">
      <c r="A137" s="14"/>
      <c r="B137" s="14"/>
      <c r="C137" s="14"/>
      <c r="D137" s="14"/>
      <c r="E137" s="14"/>
      <c r="F137" s="14"/>
      <c r="G137" s="15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x14ac:dyDescent="0.45">
      <c r="A138" s="14"/>
      <c r="B138" s="14"/>
      <c r="C138" s="14"/>
      <c r="D138" s="14"/>
      <c r="E138" s="14"/>
      <c r="F138" s="14"/>
      <c r="G138" s="15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x14ac:dyDescent="0.45">
      <c r="A139" s="14"/>
      <c r="B139" s="14"/>
      <c r="C139" s="14"/>
      <c r="D139" s="14"/>
      <c r="E139" s="14"/>
      <c r="F139" s="14"/>
      <c r="G139" s="15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x14ac:dyDescent="0.45">
      <c r="A140" s="14"/>
      <c r="B140" s="14"/>
      <c r="C140" s="14"/>
      <c r="D140" s="14"/>
      <c r="E140" s="14"/>
      <c r="F140" s="14"/>
      <c r="G140" s="15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x14ac:dyDescent="0.45">
      <c r="A141" s="14"/>
      <c r="B141" s="14"/>
      <c r="C141" s="14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x14ac:dyDescent="0.45">
      <c r="A142" s="14"/>
      <c r="B142" s="14"/>
      <c r="C142" s="14"/>
      <c r="D142" s="14"/>
      <c r="E142" s="14"/>
      <c r="F142" s="14"/>
      <c r="G142" s="15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x14ac:dyDescent="0.45">
      <c r="A143" s="14"/>
      <c r="B143" s="14"/>
      <c r="C143" s="14"/>
      <c r="D143" s="14"/>
      <c r="E143" s="14"/>
      <c r="F143" s="14"/>
      <c r="G143" s="15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x14ac:dyDescent="0.45">
      <c r="A144" s="14"/>
      <c r="B144" s="14"/>
      <c r="C144" s="14"/>
      <c r="D144" s="14"/>
      <c r="E144" s="14"/>
      <c r="F144" s="14"/>
      <c r="G144" s="15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x14ac:dyDescent="0.45">
      <c r="A145" s="14"/>
      <c r="B145" s="14"/>
      <c r="C145" s="14"/>
      <c r="D145" s="14"/>
      <c r="E145" s="14"/>
      <c r="F145" s="14"/>
      <c r="G145" s="15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x14ac:dyDescent="0.45">
      <c r="A146" s="14"/>
      <c r="B146" s="14"/>
      <c r="C146" s="14"/>
      <c r="D146" s="14"/>
      <c r="E146" s="14"/>
      <c r="F146" s="14"/>
      <c r="G146" s="15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x14ac:dyDescent="0.45">
      <c r="A147" s="14"/>
      <c r="B147" s="14"/>
      <c r="C147" s="14"/>
      <c r="D147" s="14"/>
      <c r="E147" s="14"/>
      <c r="F147" s="14"/>
      <c r="G147" s="15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x14ac:dyDescent="0.45">
      <c r="A148" s="14"/>
      <c r="B148" s="14"/>
      <c r="C148" s="14"/>
      <c r="D148" s="14"/>
      <c r="E148" s="14"/>
      <c r="F148" s="14"/>
      <c r="G148" s="15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x14ac:dyDescent="0.45">
      <c r="A149" s="14"/>
      <c r="B149" s="14"/>
      <c r="C149" s="14"/>
      <c r="D149" s="14"/>
      <c r="E149" s="14"/>
      <c r="F149" s="14"/>
      <c r="G149" s="15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x14ac:dyDescent="0.45">
      <c r="A150" s="14"/>
      <c r="B150" s="14"/>
      <c r="C150" s="14"/>
      <c r="D150" s="14"/>
      <c r="E150" s="14"/>
      <c r="F150" s="14"/>
      <c r="G150" s="15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x14ac:dyDescent="0.45">
      <c r="A151" s="14"/>
      <c r="B151" s="14"/>
      <c r="C151" s="14"/>
      <c r="D151" s="14"/>
      <c r="E151" s="14"/>
      <c r="F151" s="14"/>
      <c r="G151" s="15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x14ac:dyDescent="0.45">
      <c r="A152" s="14"/>
      <c r="B152" s="14"/>
      <c r="C152" s="14"/>
      <c r="D152" s="14"/>
      <c r="E152" s="14"/>
      <c r="F152" s="14"/>
      <c r="G152" s="1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x14ac:dyDescent="0.45">
      <c r="A153" s="14"/>
      <c r="B153" s="14"/>
      <c r="C153" s="14"/>
      <c r="D153" s="14"/>
      <c r="E153" s="14"/>
      <c r="F153" s="14"/>
      <c r="G153" s="15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x14ac:dyDescent="0.45">
      <c r="A154" s="14"/>
      <c r="B154" s="14"/>
      <c r="C154" s="14"/>
      <c r="D154" s="14"/>
      <c r="E154" s="14"/>
      <c r="F154" s="14"/>
      <c r="G154" s="15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x14ac:dyDescent="0.45">
      <c r="A155" s="14"/>
      <c r="B155" s="14"/>
      <c r="C155" s="14"/>
      <c r="D155" s="14"/>
      <c r="E155" s="14"/>
      <c r="F155" s="14"/>
      <c r="G155" s="15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x14ac:dyDescent="0.45">
      <c r="A156" s="14"/>
      <c r="B156" s="14"/>
      <c r="C156" s="14"/>
      <c r="D156" s="14"/>
      <c r="E156" s="14"/>
      <c r="F156" s="14"/>
      <c r="G156" s="15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x14ac:dyDescent="0.45">
      <c r="A157" s="14"/>
      <c r="B157" s="14"/>
      <c r="C157" s="14"/>
      <c r="D157" s="14"/>
      <c r="E157" s="14"/>
      <c r="F157" s="14"/>
      <c r="G157" s="15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x14ac:dyDescent="0.45">
      <c r="A158" s="14"/>
      <c r="B158" s="14"/>
      <c r="C158" s="14"/>
      <c r="D158" s="14"/>
      <c r="E158" s="14"/>
      <c r="F158" s="14"/>
      <c r="G158" s="15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x14ac:dyDescent="0.45">
      <c r="A159" s="14"/>
      <c r="B159" s="14"/>
      <c r="C159" s="14"/>
      <c r="D159" s="14"/>
      <c r="E159" s="14"/>
      <c r="F159" s="14"/>
      <c r="G159" s="15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x14ac:dyDescent="0.45">
      <c r="A160" s="14"/>
      <c r="B160" s="14"/>
      <c r="C160" s="14"/>
      <c r="D160" s="14"/>
      <c r="E160" s="14"/>
      <c r="F160" s="14"/>
      <c r="G160" s="15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x14ac:dyDescent="0.45">
      <c r="A161" s="14"/>
      <c r="B161" s="14"/>
      <c r="C161" s="14"/>
      <c r="D161" s="14"/>
      <c r="E161" s="14"/>
      <c r="F161" s="14"/>
      <c r="G161" s="15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x14ac:dyDescent="0.45">
      <c r="A162" s="14"/>
      <c r="B162" s="14"/>
      <c r="C162" s="14"/>
      <c r="D162" s="14"/>
      <c r="E162" s="14"/>
      <c r="F162" s="14"/>
      <c r="G162" s="15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x14ac:dyDescent="0.45">
      <c r="A163" s="14"/>
      <c r="B163" s="14"/>
      <c r="C163" s="14"/>
      <c r="D163" s="14"/>
      <c r="E163" s="14"/>
      <c r="F163" s="14"/>
      <c r="G163" s="15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x14ac:dyDescent="0.45">
      <c r="A164" s="14"/>
      <c r="B164" s="14"/>
      <c r="C164" s="14"/>
      <c r="D164" s="14"/>
      <c r="E164" s="14"/>
      <c r="F164" s="14"/>
      <c r="G164" s="15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x14ac:dyDescent="0.45">
      <c r="A165" s="14"/>
      <c r="B165" s="14"/>
      <c r="C165" s="14"/>
      <c r="D165" s="14"/>
      <c r="E165" s="14"/>
      <c r="F165" s="14"/>
      <c r="G165" s="15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x14ac:dyDescent="0.45">
      <c r="A166" s="14"/>
      <c r="B166" s="14"/>
      <c r="C166" s="14"/>
      <c r="D166" s="14"/>
      <c r="E166" s="14"/>
      <c r="F166" s="14"/>
      <c r="G166" s="15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x14ac:dyDescent="0.45">
      <c r="A167" s="14"/>
      <c r="B167" s="14"/>
      <c r="C167" s="14"/>
      <c r="D167" s="14"/>
      <c r="E167" s="14"/>
      <c r="F167" s="14"/>
      <c r="G167" s="15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x14ac:dyDescent="0.45">
      <c r="A168" s="14"/>
      <c r="B168" s="14"/>
      <c r="C168" s="14"/>
      <c r="D168" s="14"/>
      <c r="E168" s="14"/>
      <c r="F168" s="14"/>
      <c r="G168" s="15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 x14ac:dyDescent="0.45">
      <c r="A169" s="14"/>
      <c r="B169" s="14"/>
      <c r="C169" s="14"/>
      <c r="D169" s="14"/>
      <c r="E169" s="14"/>
      <c r="F169" s="14"/>
      <c r="G169" s="15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 x14ac:dyDescent="0.45">
      <c r="A170" s="14"/>
      <c r="B170" s="14"/>
      <c r="C170" s="14"/>
      <c r="D170" s="14"/>
      <c r="E170" s="14"/>
      <c r="F170" s="14"/>
      <c r="G170" s="15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x14ac:dyDescent="0.45">
      <c r="A171" s="14"/>
      <c r="B171" s="14"/>
      <c r="C171" s="14"/>
      <c r="D171" s="14"/>
      <c r="E171" s="14"/>
      <c r="F171" s="14"/>
      <c r="G171" s="15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 x14ac:dyDescent="0.45">
      <c r="A172" s="14"/>
      <c r="B172" s="14"/>
      <c r="C172" s="14"/>
      <c r="D172" s="14"/>
      <c r="E172" s="14"/>
      <c r="F172" s="14"/>
      <c r="G172" s="15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 x14ac:dyDescent="0.45">
      <c r="A173" s="14"/>
      <c r="B173" s="14"/>
      <c r="C173" s="14"/>
      <c r="D173" s="14"/>
      <c r="E173" s="14"/>
      <c r="F173" s="14"/>
      <c r="G173" s="15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x14ac:dyDescent="0.45">
      <c r="A174" s="14"/>
      <c r="B174" s="14"/>
      <c r="C174" s="14"/>
      <c r="D174" s="14"/>
      <c r="E174" s="14"/>
      <c r="F174" s="14"/>
      <c r="G174" s="15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 x14ac:dyDescent="0.45">
      <c r="A175" s="14"/>
      <c r="B175" s="14"/>
      <c r="C175" s="14"/>
      <c r="D175" s="14"/>
      <c r="E175" s="14"/>
      <c r="F175" s="14"/>
      <c r="G175" s="15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 x14ac:dyDescent="0.45">
      <c r="A176" s="14"/>
      <c r="B176" s="14"/>
      <c r="C176" s="14"/>
      <c r="D176" s="14"/>
      <c r="E176" s="14"/>
      <c r="F176" s="14"/>
      <c r="G176" s="15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 x14ac:dyDescent="0.45">
      <c r="A177" s="14"/>
      <c r="B177" s="14"/>
      <c r="C177" s="14"/>
      <c r="D177" s="14"/>
      <c r="E177" s="14"/>
      <c r="F177" s="14"/>
      <c r="G177" s="15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 x14ac:dyDescent="0.45">
      <c r="A178" s="14"/>
      <c r="B178" s="14"/>
      <c r="C178" s="14"/>
      <c r="D178" s="14"/>
      <c r="E178" s="14"/>
      <c r="F178" s="14"/>
      <c r="G178" s="15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 x14ac:dyDescent="0.45">
      <c r="A179" s="14"/>
      <c r="B179" s="14"/>
      <c r="C179" s="14"/>
      <c r="D179" s="14"/>
      <c r="E179" s="14"/>
      <c r="F179" s="14"/>
      <c r="G179" s="15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 x14ac:dyDescent="0.45">
      <c r="A180" s="14"/>
      <c r="B180" s="14"/>
      <c r="C180" s="14"/>
      <c r="D180" s="14"/>
      <c r="E180" s="14"/>
      <c r="F180" s="14"/>
      <c r="G180" s="15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 x14ac:dyDescent="0.4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 x14ac:dyDescent="0.4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 x14ac:dyDescent="0.4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 x14ac:dyDescent="0.4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 x14ac:dyDescent="0.4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 x14ac:dyDescent="0.4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 x14ac:dyDescent="0.4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 x14ac:dyDescent="0.4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</row>
  </sheetData>
  <mergeCells count="1">
    <mergeCell ref="D1:E1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Figure_16.7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2008-03-13T04:58:30Z</dcterms:created>
  <dcterms:modified xsi:type="dcterms:W3CDTF">2015-11-20T13:14:57Z</dcterms:modified>
</cp:coreProperties>
</file>