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2\"/>
    </mc:Choice>
  </mc:AlternateContent>
  <bookViews>
    <workbookView xWindow="0" yWindow="0" windowWidth="19200" windowHeight="7425" tabRatio="856"/>
  </bookViews>
  <sheets>
    <sheet name="Reference" sheetId="11" r:id="rId1"/>
    <sheet name="Table_2.1" sheetId="43" r:id="rId2"/>
    <sheet name="Data" sheetId="45" r:id="rId3"/>
    <sheet name="Data_2" sheetId="47" r:id="rId4"/>
  </sheets>
  <definedNames>
    <definedName name="_Hlk220090052" localSheetId="1">Table_2.1!$B$5</definedName>
  </definedNames>
  <calcPr calcId="152511" concurrentCalc="0"/>
</workbook>
</file>

<file path=xl/calcChain.xml><?xml version="1.0" encoding="utf-8"?>
<calcChain xmlns="http://schemas.openxmlformats.org/spreadsheetml/2006/main">
  <c r="E40" i="43" l="1"/>
  <c r="D40" i="43"/>
  <c r="E18" i="43"/>
  <c r="D18" i="43"/>
  <c r="E8" i="43"/>
  <c r="E7" i="43"/>
  <c r="D8" i="43"/>
  <c r="E41" i="43"/>
  <c r="D41" i="43"/>
  <c r="E39" i="43"/>
  <c r="D39" i="43"/>
  <c r="E38" i="43"/>
  <c r="D38" i="43"/>
  <c r="E37" i="43"/>
  <c r="D37" i="43"/>
  <c r="D35" i="43"/>
  <c r="E35" i="43"/>
  <c r="E34" i="43"/>
  <c r="D34" i="43"/>
  <c r="E33" i="43"/>
  <c r="D33" i="43"/>
  <c r="E32" i="43"/>
  <c r="D32" i="43"/>
  <c r="D31" i="43"/>
  <c r="E31" i="43"/>
  <c r="E29" i="43"/>
  <c r="E30" i="43"/>
  <c r="D30" i="43"/>
  <c r="E28" i="43"/>
  <c r="D28" i="43"/>
  <c r="E27" i="43"/>
  <c r="D27" i="43"/>
  <c r="E26" i="43"/>
  <c r="D26" i="43"/>
  <c r="E25" i="43"/>
  <c r="D25" i="43"/>
  <c r="E24" i="43"/>
  <c r="D24" i="43"/>
  <c r="D22" i="43"/>
  <c r="E22" i="43"/>
  <c r="E21" i="43"/>
  <c r="D21" i="43"/>
  <c r="E20" i="43"/>
  <c r="D20" i="43"/>
  <c r="E19" i="43"/>
  <c r="D19" i="43"/>
  <c r="E17" i="43"/>
  <c r="D17" i="43"/>
  <c r="E16" i="43"/>
  <c r="D16" i="43"/>
  <c r="E15" i="43"/>
  <c r="D15" i="43"/>
  <c r="E14" i="43"/>
  <c r="D14" i="43"/>
  <c r="E13" i="43"/>
  <c r="D13" i="43"/>
  <c r="E12" i="43"/>
  <c r="D12" i="43"/>
  <c r="E11" i="43"/>
  <c r="D11" i="43"/>
  <c r="E10" i="43"/>
  <c r="D10" i="43"/>
  <c r="A5" i="47"/>
  <c r="A6" i="47"/>
  <c r="A7" i="47"/>
  <c r="A8" i="47"/>
  <c r="A9" i="47"/>
  <c r="A10" i="47"/>
  <c r="A11" i="47"/>
  <c r="A12" i="47"/>
  <c r="A13" i="47"/>
  <c r="A14" i="47"/>
  <c r="A15" i="47"/>
  <c r="A16" i="47"/>
  <c r="A17" i="47"/>
  <c r="A18" i="47"/>
  <c r="A19" i="47"/>
  <c r="A20" i="47"/>
  <c r="A21" i="47"/>
  <c r="A22" i="47"/>
  <c r="A23" i="47"/>
  <c r="A24" i="47"/>
  <c r="A25" i="47"/>
  <c r="A26" i="47"/>
  <c r="A27" i="47"/>
  <c r="A28" i="47"/>
  <c r="A29" i="47"/>
  <c r="A30" i="47"/>
  <c r="A31" i="47"/>
  <c r="A32" i="47"/>
  <c r="A33" i="47"/>
  <c r="A34" i="47"/>
  <c r="A35" i="47"/>
  <c r="A36" i="47"/>
  <c r="A37" i="47"/>
  <c r="A38" i="47"/>
  <c r="A39" i="47"/>
  <c r="A40" i="47"/>
  <c r="A41" i="47"/>
  <c r="A42" i="47"/>
  <c r="A5" i="45"/>
  <c r="A6" i="45"/>
  <c r="A7" i="45"/>
  <c r="A8" i="45"/>
  <c r="A9" i="45"/>
  <c r="A10" i="45"/>
  <c r="A11" i="45"/>
  <c r="A12" i="45"/>
  <c r="A13" i="45"/>
  <c r="A14" i="45"/>
  <c r="A15" i="45"/>
  <c r="A16" i="45"/>
  <c r="A17" i="45"/>
  <c r="A18" i="45"/>
  <c r="A19" i="45"/>
  <c r="A20" i="45"/>
  <c r="A21" i="45"/>
  <c r="A22" i="45"/>
  <c r="A23" i="45"/>
  <c r="A24" i="45"/>
  <c r="A25" i="45"/>
  <c r="A26" i="45"/>
  <c r="A27" i="45"/>
  <c r="A28" i="45"/>
  <c r="A29" i="45"/>
  <c r="A30" i="45"/>
  <c r="A31" i="45"/>
  <c r="A32" i="45"/>
  <c r="A33" i="45"/>
  <c r="A34" i="45"/>
  <c r="A35" i="45"/>
  <c r="A36" i="45"/>
  <c r="A37" i="45"/>
  <c r="A38" i="45"/>
  <c r="A39" i="45"/>
  <c r="A40" i="45"/>
  <c r="A41" i="45"/>
  <c r="A42" i="45"/>
  <c r="D6" i="43"/>
  <c r="E6" i="43"/>
  <c r="D7" i="43"/>
  <c r="D9" i="43"/>
  <c r="E9" i="43"/>
  <c r="E43" i="43"/>
  <c r="K8" i="43"/>
  <c r="J11" i="43"/>
  <c r="K10" i="43"/>
  <c r="K9" i="43"/>
  <c r="K7" i="43"/>
  <c r="J7" i="43"/>
  <c r="D43" i="43"/>
  <c r="J9" i="43"/>
  <c r="J8" i="43"/>
  <c r="K11" i="43"/>
  <c r="J10" i="43"/>
  <c r="J12" i="43"/>
  <c r="L7" i="43"/>
  <c r="M7" i="43"/>
  <c r="L9" i="43"/>
  <c r="L11" i="43"/>
  <c r="L8" i="43"/>
  <c r="L10" i="43"/>
  <c r="M8" i="43"/>
  <c r="M9" i="43"/>
  <c r="M10" i="43"/>
  <c r="M11" i="43"/>
</calcChain>
</file>

<file path=xl/comments1.xml><?xml version="1.0" encoding="utf-8"?>
<comments xmlns="http://schemas.openxmlformats.org/spreadsheetml/2006/main">
  <authors>
    <author>Carmen</author>
  </authors>
  <commentList>
    <comment ref="C22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Data is for 1993</t>
        </r>
      </text>
    </comment>
  </commentList>
</comments>
</file>

<file path=xl/sharedStrings.xml><?xml version="1.0" encoding="utf-8"?>
<sst xmlns="http://schemas.openxmlformats.org/spreadsheetml/2006/main" count="526" uniqueCount="64">
  <si>
    <t>Egypt</t>
  </si>
  <si>
    <t>Morocco</t>
  </si>
  <si>
    <t>Philippines</t>
  </si>
  <si>
    <t>Bulgaria</t>
  </si>
  <si>
    <t>Poland</t>
  </si>
  <si>
    <t>Romania</t>
  </si>
  <si>
    <t>Turkey</t>
  </si>
  <si>
    <t>Argentina</t>
  </si>
  <si>
    <t>Bolivia</t>
  </si>
  <si>
    <t>Brazil</t>
  </si>
  <si>
    <t>Chile</t>
  </si>
  <si>
    <t>Costa Rica</t>
  </si>
  <si>
    <t>Dominican Republic</t>
  </si>
  <si>
    <t>Ecuador</t>
  </si>
  <si>
    <t>Honduras</t>
  </si>
  <si>
    <t>Mexico</t>
  </si>
  <si>
    <t>Panama</t>
  </si>
  <si>
    <t>Peru</t>
  </si>
  <si>
    <t>Uruguay</t>
  </si>
  <si>
    <t>Venezuela</t>
  </si>
  <si>
    <t>Average</t>
  </si>
  <si>
    <t xml:space="preserve"> </t>
  </si>
  <si>
    <t>n.a.</t>
  </si>
  <si>
    <t>South Africa</t>
  </si>
  <si>
    <t>Jamaica</t>
  </si>
  <si>
    <t>Jordan</t>
  </si>
  <si>
    <t>Albania</t>
  </si>
  <si>
    <t>Guyana</t>
  </si>
  <si>
    <t>Iran</t>
  </si>
  <si>
    <t>Iraq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</si>
  <si>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</si>
  <si>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</si>
  <si>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</si>
  <si>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</si>
  <si>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page 23</t>
  </si>
  <si>
    <t>Year of default or restructuring</t>
  </si>
  <si>
    <t>External debt-to-GNP at year of default or restructuring</t>
  </si>
  <si>
    <t>External debt-to-exports at year of default or restructuring</t>
  </si>
  <si>
    <t>Russian Federation</t>
  </si>
  <si>
    <t>Trinidad and Tobago</t>
  </si>
  <si>
    <t>Yugoslavia</t>
  </si>
  <si>
    <r>
      <t xml:space="preserve">Sources: Reinhart, Rogoff, and Savastano (2003), updated based on World Bank, </t>
    </r>
    <r>
      <rPr>
        <i/>
        <sz val="10"/>
        <rFont val="Times New Roman"/>
        <family val="1"/>
      </rPr>
      <t>Global Development Finance</t>
    </r>
    <r>
      <rPr>
        <sz val="10"/>
        <rFont val="Times New Roman"/>
        <family val="1"/>
      </rPr>
      <t>.</t>
    </r>
  </si>
  <si>
    <t>Table 2.1 External debt at the time of default: Middle-income countries, 1970-2008</t>
  </si>
  <si>
    <t>Total external debt to GNP</t>
  </si>
  <si>
    <t>CDF</t>
  </si>
  <si>
    <t>PDF</t>
  </si>
  <si>
    <t>Frequency</t>
  </si>
  <si>
    <t>Cumulative</t>
  </si>
  <si>
    <t>Frequency distribution of external det-to-GNP at time of default</t>
  </si>
  <si>
    <t>Total number of observations</t>
  </si>
  <si>
    <t>below 40</t>
  </si>
  <si>
    <t>41 to 60</t>
  </si>
  <si>
    <t>61 to 80</t>
  </si>
  <si>
    <t>81 to 100</t>
  </si>
  <si>
    <t>above 100</t>
  </si>
  <si>
    <t>Notes: For pre-2000 data, we have adhered to the data used in Rinhart, Rogoff and Savastano( 2003); for post-2001 defaults and</t>
  </si>
  <si>
    <t>for countries for which the data as not previously available, we have used databases as of 2009.</t>
  </si>
  <si>
    <t>Total external debt to exports of dodds, sevices and primary income</t>
  </si>
  <si>
    <r>
      <rPr>
        <i/>
        <sz val="10"/>
        <rFont val="Times New Roman"/>
        <family val="1"/>
      </rPr>
      <t xml:space="preserve">Source: </t>
    </r>
    <r>
      <rPr>
        <sz val="10"/>
        <rFont val="Times New Roman"/>
        <family val="1"/>
      </rPr>
      <t>World Bank</t>
    </r>
  </si>
  <si>
    <r>
      <rPr>
        <i/>
        <sz val="10"/>
        <rFont val="Times New Roman"/>
        <family val="1"/>
      </rPr>
      <t>Source:</t>
    </r>
    <r>
      <rPr>
        <sz val="10"/>
        <rFont val="Times New Roman"/>
        <family val="1"/>
      </rPr>
      <t xml:space="preserve"> International Monetary Fund </t>
    </r>
    <r>
      <rPr>
        <i/>
        <sz val="10"/>
        <rFont val="Times New Roman"/>
        <family val="1"/>
      </rPr>
      <t xml:space="preserve">and </t>
    </r>
    <r>
      <rPr>
        <sz val="10"/>
        <rFont val="Times New Roman"/>
        <family val="1"/>
      </rPr>
      <t>World Bank</t>
    </r>
  </si>
  <si>
    <t xml:space="preserve">An n.a. indicates not available. </t>
  </si>
  <si>
    <r>
      <t xml:space="preserve">ncome groups are defined according to the World Bank, </t>
    </r>
    <r>
      <rPr>
        <i/>
        <sz val="10"/>
        <rFont val="Times New Roman"/>
        <family val="1"/>
      </rPr>
      <t xml:space="preserve">Global Development Finance. </t>
    </r>
  </si>
  <si>
    <r>
      <t xml:space="preserve">Debt stocks are reported at end-of-period. Hence, taking the debt–GNP ratio at the end of the default year biases ratios </t>
    </r>
    <r>
      <rPr>
        <i/>
        <sz val="10"/>
        <rFont val="Times New Roman"/>
        <family val="1"/>
      </rPr>
      <t>upwards</t>
    </r>
    <r>
      <rPr>
        <sz val="10"/>
        <rFont val="Times New Roman"/>
        <family val="1"/>
      </rPr>
      <t xml:space="preserve">, </t>
    </r>
  </si>
  <si>
    <t xml:space="preserve"> since in most cases defaults are accompanied by a sizable real exchange rate depreciation.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</si>
</sst>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76" formatCode="0.0"/>
  </numFmts>
  <fonts count="16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18"/>
      <name val="Times New Roman"/>
      <family val="1"/>
    </font>
    <font>
      <sz val="9"/>
      <color indexed="1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8"/>
      <name val="Tahoma"/>
      <family val="2"/>
    </font>
    <font>
      <sz val="9"/>
      <name val="Times New Roman"/>
      <family val="1"/>
    </font>
    <font>
      <sz val="11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3" fillId="0" borderId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13" fillId="0" borderId="0"/>
    <xf numFmtId="0" fontId="15" fillId="0" borderId="0"/>
  </cellStyleXfs>
  <cellXfs count="65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0" fillId="2" borderId="0" xfId="0" applyFill="1"/>
    <xf numFmtId="0" fontId="4" fillId="2" borderId="0" xfId="0" applyFont="1" applyFill="1" applyAlignment="1">
      <alignment vertical="center"/>
    </xf>
    <xf numFmtId="0" fontId="0" fillId="0" borderId="0" xfId="0" applyAlignment="1"/>
    <xf numFmtId="0" fontId="4" fillId="2" borderId="0" xfId="0" applyFont="1" applyFill="1" applyAlignment="1"/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1" fillId="0" borderId="0" xfId="0" applyFont="1"/>
    <xf numFmtId="2" fontId="2" fillId="3" borderId="0" xfId="0" applyNumberFormat="1" applyFont="1" applyFill="1" applyBorder="1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0" fillId="2" borderId="0" xfId="0" applyFill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0" fontId="4" fillId="3" borderId="4" xfId="0" applyFont="1" applyFill="1" applyBorder="1" applyAlignment="1"/>
    <xf numFmtId="0" fontId="4" fillId="3" borderId="5" xfId="0" applyFont="1" applyFill="1" applyBorder="1" applyAlignment="1"/>
    <xf numFmtId="0" fontId="4" fillId="3" borderId="0" xfId="0" applyFont="1" applyFill="1" applyBorder="1" applyAlignment="1"/>
    <xf numFmtId="0" fontId="4" fillId="3" borderId="6" xfId="0" applyFont="1" applyFill="1" applyBorder="1" applyAlignment="1"/>
    <xf numFmtId="0" fontId="5" fillId="3" borderId="5" xfId="0" applyFont="1" applyFill="1" applyBorder="1" applyAlignment="1"/>
    <xf numFmtId="0" fontId="4" fillId="3" borderId="7" xfId="0" applyFont="1" applyFill="1" applyBorder="1" applyAlignment="1"/>
    <xf numFmtId="0" fontId="4" fillId="3" borderId="1" xfId="0" applyFont="1" applyFill="1" applyBorder="1" applyAlignment="1"/>
    <xf numFmtId="0" fontId="4" fillId="3" borderId="8" xfId="0" applyFont="1" applyFill="1" applyBorder="1" applyAlignment="1"/>
    <xf numFmtId="0" fontId="0" fillId="0" borderId="0" xfId="1" applyFont="1" applyAlignment="1">
      <alignment horizontal="right"/>
    </xf>
    <xf numFmtId="0" fontId="4" fillId="0" borderId="0" xfId="0" applyFont="1" applyAlignment="1"/>
    <xf numFmtId="0" fontId="6" fillId="2" borderId="9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2" fontId="10" fillId="0" borderId="0" xfId="7" applyNumberFormat="1" applyFont="1"/>
    <xf numFmtId="2" fontId="11" fillId="0" borderId="0" xfId="8" applyNumberFormat="1" applyFont="1" applyAlignment="1">
      <alignment horizontal="right"/>
    </xf>
    <xf numFmtId="2" fontId="9" fillId="0" borderId="0" xfId="7" applyNumberFormat="1" applyFont="1"/>
    <xf numFmtId="2" fontId="2" fillId="3" borderId="1" xfId="0" applyNumberFormat="1" applyFont="1" applyFill="1" applyBorder="1" applyAlignment="1">
      <alignment horizontal="right" vertical="center" wrapText="1"/>
    </xf>
    <xf numFmtId="2" fontId="0" fillId="3" borderId="0" xfId="0" applyNumberFormat="1" applyFill="1" applyBorder="1"/>
    <xf numFmtId="2" fontId="0" fillId="3" borderId="1" xfId="0" applyNumberFormat="1" applyFill="1" applyBorder="1"/>
    <xf numFmtId="2" fontId="2" fillId="0" borderId="0" xfId="7" applyNumberFormat="1" applyFont="1" applyAlignment="1">
      <alignment horizontal="right"/>
    </xf>
    <xf numFmtId="2" fontId="14" fillId="0" borderId="0" xfId="7" applyNumberFormat="1" applyFont="1" applyAlignment="1">
      <alignment horizontal="right"/>
    </xf>
    <xf numFmtId="0" fontId="0" fillId="0" borderId="0" xfId="0" applyAlignment="1">
      <alignment horizontal="right"/>
    </xf>
    <xf numFmtId="2" fontId="2" fillId="0" borderId="0" xfId="0" applyNumberFormat="1" applyFont="1" applyAlignment="1"/>
    <xf numFmtId="2" fontId="2" fillId="0" borderId="0" xfId="8" applyNumberFormat="1" applyFont="1" applyAlignment="1">
      <alignment horizontal="right"/>
    </xf>
    <xf numFmtId="2" fontId="2" fillId="0" borderId="0" xfId="7" applyNumberFormat="1" applyFont="1"/>
    <xf numFmtId="2" fontId="14" fillId="0" borderId="0" xfId="7" applyNumberFormat="1" applyFont="1"/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6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3" borderId="1" xfId="0" applyFont="1" applyFill="1" applyBorder="1"/>
    <xf numFmtId="0" fontId="2" fillId="3" borderId="8" xfId="0" applyFont="1" applyFill="1" applyBorder="1"/>
    <xf numFmtId="2" fontId="2" fillId="0" borderId="0" xfId="0" applyNumberFormat="1" applyFont="1" applyFill="1"/>
    <xf numFmtId="43" fontId="2" fillId="0" borderId="0" xfId="4" applyFont="1" applyFill="1"/>
    <xf numFmtId="0" fontId="2" fillId="2" borderId="0" xfId="0" applyFont="1" applyFill="1" applyAlignment="1">
      <alignment vertical="center"/>
    </xf>
  </cellXfs>
  <cellStyles count="10">
    <cellStyle name="ANCLAS,REZONES Y SUS PARTES,DE FUNDICION,DE HIERRO O DE ACERO" xfId="1"/>
    <cellStyle name="ANCLAS,REZONES Y SUS PARTES,DE FUNDICION,DE HIERRO O DE ACERO 2" xfId="2"/>
    <cellStyle name="bstitutes]_x000a__x000a_; The following mappings take Word for MS-DOS names, PostScript names, and TrueType_x000a__x000a_; names into account" xfId="3"/>
    <cellStyle name="Comma" xfId="4" builtinId="3"/>
    <cellStyle name="Normal" xfId="0" builtinId="0"/>
    <cellStyle name="Normal 2" xfId="5"/>
    <cellStyle name="Normal 3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643"/>
  <sheetViews>
    <sheetView tabSelected="1" workbookViewId="0">
      <selection activeCell="D6" sqref="D6"/>
    </sheetView>
  </sheetViews>
  <sheetFormatPr defaultColWidth="8.86328125" defaultRowHeight="12.75" x14ac:dyDescent="0.35"/>
  <sheetData>
    <row r="1" spans="1:174" ht="13.15" thickBot="1" x14ac:dyDescent="0.4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</row>
    <row r="2" spans="1:174" ht="15.75" thickTop="1" x14ac:dyDescent="0.45">
      <c r="A2" s="16"/>
      <c r="B2" s="17" t="s">
        <v>30</v>
      </c>
      <c r="C2" s="18"/>
      <c r="D2" s="18"/>
      <c r="E2" s="18"/>
      <c r="F2" s="18"/>
      <c r="G2" s="18"/>
      <c r="H2" s="19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</row>
    <row r="3" spans="1:174" ht="15.4" x14ac:dyDescent="0.45">
      <c r="A3" s="16"/>
      <c r="B3" s="20" t="s">
        <v>31</v>
      </c>
      <c r="C3" s="21"/>
      <c r="D3" s="21"/>
      <c r="E3" s="21"/>
      <c r="F3" s="21"/>
      <c r="G3" s="21"/>
      <c r="H3" s="22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</row>
    <row r="4" spans="1:174" ht="15.4" x14ac:dyDescent="0.45">
      <c r="A4" s="16"/>
      <c r="B4" s="23" t="s">
        <v>32</v>
      </c>
      <c r="C4" s="21"/>
      <c r="D4" s="21"/>
      <c r="E4" s="21"/>
      <c r="F4" s="21"/>
      <c r="G4" s="21"/>
      <c r="H4" s="22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</row>
    <row r="5" spans="1:174" ht="15.4" x14ac:dyDescent="0.45">
      <c r="A5" s="16"/>
      <c r="B5" s="20" t="s">
        <v>33</v>
      </c>
      <c r="C5" s="21"/>
      <c r="D5" s="21"/>
      <c r="E5" s="21"/>
      <c r="F5" s="21"/>
      <c r="G5" s="21"/>
      <c r="H5" s="22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</row>
    <row r="6" spans="1:174" ht="15.75" thickBot="1" x14ac:dyDescent="0.5">
      <c r="A6" s="16"/>
      <c r="B6" s="24"/>
      <c r="C6" s="25"/>
      <c r="D6" s="25"/>
      <c r="E6" s="25"/>
      <c r="F6" s="25"/>
      <c r="G6" s="25"/>
      <c r="H6" s="2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</row>
    <row r="7" spans="1:174" ht="13.15" thickTop="1" x14ac:dyDescent="0.3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</row>
    <row r="8" spans="1:174" x14ac:dyDescent="0.3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</row>
    <row r="9" spans="1:174" ht="15.4" x14ac:dyDescent="0.45">
      <c r="A9" s="16"/>
      <c r="B9" s="4" t="s">
        <v>42</v>
      </c>
      <c r="C9" s="16"/>
      <c r="D9" s="16"/>
      <c r="E9" s="16"/>
      <c r="F9" s="16"/>
      <c r="G9" s="16"/>
      <c r="H9" s="16"/>
      <c r="I9" s="6"/>
      <c r="J9" s="28" t="s">
        <v>34</v>
      </c>
      <c r="K9" s="16"/>
      <c r="L9" s="6" t="s">
        <v>21</v>
      </c>
      <c r="M9" s="6"/>
      <c r="N9" s="16"/>
      <c r="O9" s="16"/>
      <c r="P9" s="16"/>
      <c r="Q9" s="16"/>
      <c r="R9" s="16"/>
      <c r="S9" s="2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</row>
    <row r="10" spans="1:174" ht="15.4" x14ac:dyDescent="0.35">
      <c r="A10" s="16"/>
      <c r="B10" s="4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</row>
    <row r="11" spans="1:174" x14ac:dyDescent="0.3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</row>
    <row r="12" spans="1:174" x14ac:dyDescent="0.3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</row>
    <row r="13" spans="1:174" x14ac:dyDescent="0.3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</row>
    <row r="14" spans="1:174" x14ac:dyDescent="0.3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</row>
    <row r="15" spans="1:174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</row>
    <row r="16" spans="1:174" x14ac:dyDescent="0.3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</row>
    <row r="17" spans="1:174" x14ac:dyDescent="0.3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</row>
    <row r="18" spans="1:174" x14ac:dyDescent="0.3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</row>
    <row r="19" spans="1:174" x14ac:dyDescent="0.3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</row>
    <row r="20" spans="1:174" x14ac:dyDescent="0.3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</row>
    <row r="21" spans="1:174" x14ac:dyDescent="0.3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</row>
    <row r="22" spans="1:174" x14ac:dyDescent="0.3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</row>
    <row r="23" spans="1:174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</row>
    <row r="24" spans="1:174" x14ac:dyDescent="0.3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</row>
    <row r="25" spans="1:174" x14ac:dyDescent="0.3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</row>
    <row r="26" spans="1:174" x14ac:dyDescent="0.3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</row>
    <row r="27" spans="1:174" x14ac:dyDescent="0.3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</row>
    <row r="28" spans="1:174" x14ac:dyDescent="0.3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</row>
    <row r="29" spans="1:174" x14ac:dyDescent="0.3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</row>
    <row r="30" spans="1:174" x14ac:dyDescent="0.3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</row>
    <row r="31" spans="1:174" x14ac:dyDescent="0.3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</row>
    <row r="32" spans="1:174" x14ac:dyDescent="0.3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</row>
    <row r="33" spans="1:174" x14ac:dyDescent="0.3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</row>
    <row r="34" spans="1:174" x14ac:dyDescent="0.3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</row>
    <row r="35" spans="1:174" x14ac:dyDescent="0.3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</row>
    <row r="36" spans="1:174" x14ac:dyDescent="0.3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</row>
    <row r="37" spans="1:174" x14ac:dyDescent="0.3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</row>
    <row r="38" spans="1:174" x14ac:dyDescent="0.3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</row>
    <row r="39" spans="1:174" x14ac:dyDescent="0.3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</row>
    <row r="40" spans="1:174" x14ac:dyDescent="0.3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</row>
    <row r="41" spans="1:174" x14ac:dyDescent="0.3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</row>
    <row r="42" spans="1:174" x14ac:dyDescent="0.3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</row>
    <row r="43" spans="1:174" x14ac:dyDescent="0.3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</row>
    <row r="44" spans="1:174" x14ac:dyDescent="0.3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</row>
    <row r="45" spans="1:174" x14ac:dyDescent="0.3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</row>
    <row r="46" spans="1:174" x14ac:dyDescent="0.3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</row>
    <row r="47" spans="1:174" x14ac:dyDescent="0.3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</row>
    <row r="48" spans="1:174" x14ac:dyDescent="0.3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</row>
    <row r="49" spans="1:174" x14ac:dyDescent="0.3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</row>
    <row r="50" spans="1:174" x14ac:dyDescent="0.3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</row>
    <row r="51" spans="1:174" x14ac:dyDescent="0.3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</row>
    <row r="52" spans="1:174" x14ac:dyDescent="0.3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</row>
    <row r="53" spans="1:174" x14ac:dyDescent="0.3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</row>
    <row r="54" spans="1:174" x14ac:dyDescent="0.3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</row>
    <row r="55" spans="1:174" x14ac:dyDescent="0.3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</row>
    <row r="56" spans="1:174" x14ac:dyDescent="0.3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</row>
    <row r="57" spans="1:174" x14ac:dyDescent="0.3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</row>
    <row r="58" spans="1:174" x14ac:dyDescent="0.3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</row>
    <row r="59" spans="1:174" x14ac:dyDescent="0.3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</row>
    <row r="60" spans="1:174" x14ac:dyDescent="0.3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</row>
    <row r="61" spans="1:174" x14ac:dyDescent="0.3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</row>
    <row r="62" spans="1:174" x14ac:dyDescent="0.3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</row>
    <row r="63" spans="1:174" x14ac:dyDescent="0.3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</row>
    <row r="64" spans="1:174" x14ac:dyDescent="0.3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</row>
    <row r="65" spans="1:174" x14ac:dyDescent="0.3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</row>
    <row r="66" spans="1:174" x14ac:dyDescent="0.3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</row>
    <row r="67" spans="1:174" x14ac:dyDescent="0.3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</row>
    <row r="68" spans="1:174" x14ac:dyDescent="0.3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</row>
    <row r="69" spans="1:174" x14ac:dyDescent="0.3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</row>
    <row r="70" spans="1:174" x14ac:dyDescent="0.3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</row>
    <row r="71" spans="1:174" x14ac:dyDescent="0.3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</row>
    <row r="72" spans="1:174" x14ac:dyDescent="0.3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</row>
    <row r="73" spans="1:174" x14ac:dyDescent="0.3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</row>
    <row r="74" spans="1:174" x14ac:dyDescent="0.3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</row>
    <row r="75" spans="1:174" x14ac:dyDescent="0.3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</row>
    <row r="76" spans="1:174" x14ac:dyDescent="0.3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</row>
    <row r="77" spans="1:174" x14ac:dyDescent="0.3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</row>
    <row r="78" spans="1:174" x14ac:dyDescent="0.3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</row>
    <row r="79" spans="1:174" x14ac:dyDescent="0.3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</row>
    <row r="80" spans="1:174" x14ac:dyDescent="0.3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</row>
    <row r="81" spans="1:174" x14ac:dyDescent="0.3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</row>
    <row r="82" spans="1:174" x14ac:dyDescent="0.3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</row>
    <row r="83" spans="1:174" x14ac:dyDescent="0.3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</row>
    <row r="84" spans="1:174" x14ac:dyDescent="0.3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</row>
    <row r="85" spans="1:174" x14ac:dyDescent="0.3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</row>
    <row r="86" spans="1:174" x14ac:dyDescent="0.3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</row>
    <row r="87" spans="1:174" x14ac:dyDescent="0.3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</row>
    <row r="88" spans="1:174" x14ac:dyDescent="0.3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</row>
    <row r="89" spans="1:174" x14ac:dyDescent="0.3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</row>
    <row r="90" spans="1:174" x14ac:dyDescent="0.3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</row>
    <row r="91" spans="1:174" x14ac:dyDescent="0.3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</row>
    <row r="92" spans="1:174" x14ac:dyDescent="0.3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</row>
    <row r="93" spans="1:174" x14ac:dyDescent="0.3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</row>
    <row r="94" spans="1:174" x14ac:dyDescent="0.3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</row>
    <row r="95" spans="1:174" x14ac:dyDescent="0.3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</row>
    <row r="96" spans="1:174" x14ac:dyDescent="0.3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</row>
    <row r="97" spans="1:174" x14ac:dyDescent="0.3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</row>
    <row r="98" spans="1:174" x14ac:dyDescent="0.3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</row>
    <row r="99" spans="1:174" x14ac:dyDescent="0.3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</row>
    <row r="100" spans="1:174" x14ac:dyDescent="0.3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</row>
    <row r="101" spans="1:174" x14ac:dyDescent="0.3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</row>
    <row r="102" spans="1:174" x14ac:dyDescent="0.3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</row>
    <row r="103" spans="1:174" x14ac:dyDescent="0.3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</row>
    <row r="104" spans="1:174" x14ac:dyDescent="0.3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</row>
    <row r="105" spans="1:174" x14ac:dyDescent="0.3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</row>
    <row r="106" spans="1:174" x14ac:dyDescent="0.3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</row>
    <row r="107" spans="1:174" x14ac:dyDescent="0.3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</row>
    <row r="108" spans="1:174" x14ac:dyDescent="0.3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</row>
    <row r="109" spans="1:174" x14ac:dyDescent="0.3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</row>
    <row r="110" spans="1:174" x14ac:dyDescent="0.3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</row>
    <row r="111" spans="1:174" x14ac:dyDescent="0.3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</row>
    <row r="112" spans="1:174" x14ac:dyDescent="0.3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</row>
    <row r="113" spans="1:174" x14ac:dyDescent="0.3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</row>
    <row r="114" spans="1:174" x14ac:dyDescent="0.3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</row>
    <row r="115" spans="1:174" x14ac:dyDescent="0.3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</row>
    <row r="116" spans="1:174" x14ac:dyDescent="0.3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</row>
    <row r="117" spans="1:174" x14ac:dyDescent="0.3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</row>
    <row r="118" spans="1:174" x14ac:dyDescent="0.3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</row>
    <row r="119" spans="1:174" x14ac:dyDescent="0.3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</row>
    <row r="120" spans="1:174" x14ac:dyDescent="0.3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</row>
    <row r="121" spans="1:174" x14ac:dyDescent="0.3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</row>
    <row r="122" spans="1:174" x14ac:dyDescent="0.3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</row>
    <row r="123" spans="1:174" x14ac:dyDescent="0.3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</row>
    <row r="124" spans="1:174" x14ac:dyDescent="0.3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</row>
    <row r="125" spans="1:174" x14ac:dyDescent="0.3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</row>
    <row r="126" spans="1:174" x14ac:dyDescent="0.3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</row>
    <row r="127" spans="1:174" x14ac:dyDescent="0.3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</row>
    <row r="128" spans="1:174" x14ac:dyDescent="0.3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</row>
    <row r="129" spans="1:174" x14ac:dyDescent="0.3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</row>
    <row r="130" spans="1:174" x14ac:dyDescent="0.3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</row>
    <row r="131" spans="1:174" x14ac:dyDescent="0.3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</row>
    <row r="132" spans="1:174" x14ac:dyDescent="0.3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</row>
    <row r="133" spans="1:174" x14ac:dyDescent="0.3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</row>
    <row r="134" spans="1:174" x14ac:dyDescent="0.3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</row>
    <row r="135" spans="1:174" x14ac:dyDescent="0.3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</row>
    <row r="136" spans="1:174" x14ac:dyDescent="0.3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</row>
    <row r="137" spans="1:174" x14ac:dyDescent="0.3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</row>
    <row r="138" spans="1:174" x14ac:dyDescent="0.3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</row>
    <row r="139" spans="1:174" x14ac:dyDescent="0.3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</row>
    <row r="140" spans="1:174" x14ac:dyDescent="0.3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</row>
    <row r="141" spans="1:174" x14ac:dyDescent="0.3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</row>
    <row r="142" spans="1:174" x14ac:dyDescent="0.3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</row>
    <row r="143" spans="1:174" x14ac:dyDescent="0.3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</row>
    <row r="144" spans="1:174" x14ac:dyDescent="0.3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</row>
    <row r="145" spans="1:174" x14ac:dyDescent="0.3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</row>
    <row r="146" spans="1:174" x14ac:dyDescent="0.3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</row>
    <row r="147" spans="1:174" x14ac:dyDescent="0.3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</row>
    <row r="148" spans="1:174" x14ac:dyDescent="0.3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</row>
    <row r="149" spans="1:174" x14ac:dyDescent="0.3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</row>
    <row r="150" spans="1:174" x14ac:dyDescent="0.3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</row>
    <row r="151" spans="1:174" x14ac:dyDescent="0.3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</row>
    <row r="152" spans="1:174" x14ac:dyDescent="0.3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</row>
    <row r="153" spans="1:174" x14ac:dyDescent="0.3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</row>
    <row r="154" spans="1:174" x14ac:dyDescent="0.3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</row>
    <row r="155" spans="1:174" x14ac:dyDescent="0.3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</row>
    <row r="156" spans="1:174" x14ac:dyDescent="0.3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</row>
    <row r="157" spans="1:174" x14ac:dyDescent="0.3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</row>
    <row r="158" spans="1:174" x14ac:dyDescent="0.3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</row>
    <row r="159" spans="1:174" x14ac:dyDescent="0.3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</row>
    <row r="160" spans="1:174" x14ac:dyDescent="0.3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</row>
    <row r="161" spans="1:174" x14ac:dyDescent="0.3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</row>
    <row r="162" spans="1:174" x14ac:dyDescent="0.3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</row>
    <row r="163" spans="1:174" x14ac:dyDescent="0.3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</row>
    <row r="164" spans="1:174" x14ac:dyDescent="0.3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</row>
    <row r="165" spans="1:174" x14ac:dyDescent="0.3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</row>
    <row r="166" spans="1:174" x14ac:dyDescent="0.3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</row>
    <row r="167" spans="1:174" x14ac:dyDescent="0.3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</row>
    <row r="168" spans="1:174" x14ac:dyDescent="0.3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</row>
    <row r="169" spans="1:174" x14ac:dyDescent="0.3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</row>
    <row r="170" spans="1:174" x14ac:dyDescent="0.3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</row>
    <row r="171" spans="1:174" x14ac:dyDescent="0.3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</row>
    <row r="172" spans="1:174" x14ac:dyDescent="0.3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</row>
    <row r="173" spans="1:174" x14ac:dyDescent="0.3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</row>
    <row r="174" spans="1:174" x14ac:dyDescent="0.3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</row>
    <row r="175" spans="1:174" x14ac:dyDescent="0.3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</row>
    <row r="176" spans="1:174" x14ac:dyDescent="0.3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</row>
    <row r="177" spans="1:174" x14ac:dyDescent="0.3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</row>
    <row r="178" spans="1:174" x14ac:dyDescent="0.3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</row>
    <row r="179" spans="1:174" x14ac:dyDescent="0.3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</row>
    <row r="180" spans="1:174" x14ac:dyDescent="0.3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</row>
    <row r="181" spans="1:174" x14ac:dyDescent="0.3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</row>
    <row r="182" spans="1:174" x14ac:dyDescent="0.3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</row>
    <row r="183" spans="1:174" x14ac:dyDescent="0.3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</row>
    <row r="184" spans="1:174" x14ac:dyDescent="0.3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</row>
    <row r="185" spans="1:174" x14ac:dyDescent="0.3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</row>
    <row r="186" spans="1:174" x14ac:dyDescent="0.3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</row>
    <row r="187" spans="1:174" x14ac:dyDescent="0.3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</row>
    <row r="188" spans="1:174" x14ac:dyDescent="0.3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</row>
    <row r="189" spans="1:174" x14ac:dyDescent="0.3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</row>
    <row r="190" spans="1:174" x14ac:dyDescent="0.3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</row>
    <row r="191" spans="1:174" x14ac:dyDescent="0.3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</row>
    <row r="192" spans="1:174" x14ac:dyDescent="0.3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</row>
    <row r="193" spans="1:174" x14ac:dyDescent="0.3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</row>
    <row r="194" spans="1:174" x14ac:dyDescent="0.3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</row>
    <row r="195" spans="1:174" x14ac:dyDescent="0.3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</row>
    <row r="196" spans="1:174" x14ac:dyDescent="0.3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</row>
    <row r="197" spans="1:174" x14ac:dyDescent="0.3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</row>
    <row r="198" spans="1:174" x14ac:dyDescent="0.3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</row>
    <row r="199" spans="1:174" x14ac:dyDescent="0.3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</row>
    <row r="200" spans="1:174" x14ac:dyDescent="0.3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</row>
    <row r="201" spans="1:174" x14ac:dyDescent="0.3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</row>
    <row r="202" spans="1:174" x14ac:dyDescent="0.3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</row>
    <row r="203" spans="1:174" x14ac:dyDescent="0.3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</row>
    <row r="204" spans="1:174" x14ac:dyDescent="0.3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</row>
    <row r="205" spans="1:174" x14ac:dyDescent="0.3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</row>
    <row r="206" spans="1:174" x14ac:dyDescent="0.3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</row>
    <row r="207" spans="1:174" x14ac:dyDescent="0.3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</row>
    <row r="208" spans="1:174" x14ac:dyDescent="0.3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</row>
    <row r="209" spans="1:174" x14ac:dyDescent="0.3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</row>
    <row r="210" spans="1:174" x14ac:dyDescent="0.3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</row>
    <row r="211" spans="1:174" x14ac:dyDescent="0.3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</row>
    <row r="212" spans="1:174" x14ac:dyDescent="0.3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</row>
    <row r="213" spans="1:174" x14ac:dyDescent="0.3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</row>
    <row r="214" spans="1:174" x14ac:dyDescent="0.3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</row>
    <row r="215" spans="1:174" x14ac:dyDescent="0.3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</row>
    <row r="216" spans="1:174" x14ac:dyDescent="0.3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</row>
    <row r="217" spans="1:174" x14ac:dyDescent="0.3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</row>
    <row r="218" spans="1:174" x14ac:dyDescent="0.3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</row>
    <row r="219" spans="1:174" x14ac:dyDescent="0.3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</row>
    <row r="220" spans="1:174" x14ac:dyDescent="0.3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</row>
    <row r="221" spans="1:174" x14ac:dyDescent="0.3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</row>
    <row r="222" spans="1:174" x14ac:dyDescent="0.3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</row>
    <row r="223" spans="1:174" x14ac:dyDescent="0.3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</row>
    <row r="224" spans="1:174" x14ac:dyDescent="0.3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</row>
    <row r="225" spans="1:174" x14ac:dyDescent="0.3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</row>
    <row r="226" spans="1:174" x14ac:dyDescent="0.3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</row>
    <row r="227" spans="1:174" x14ac:dyDescent="0.3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</row>
    <row r="228" spans="1:174" x14ac:dyDescent="0.3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</row>
    <row r="229" spans="1:174" x14ac:dyDescent="0.3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</row>
    <row r="230" spans="1:174" x14ac:dyDescent="0.3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</row>
    <row r="231" spans="1:174" x14ac:dyDescent="0.3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</row>
    <row r="232" spans="1:174" x14ac:dyDescent="0.3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</row>
    <row r="233" spans="1:174" x14ac:dyDescent="0.3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</row>
    <row r="234" spans="1:174" x14ac:dyDescent="0.3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</row>
    <row r="235" spans="1:174" x14ac:dyDescent="0.3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</row>
    <row r="236" spans="1:174" x14ac:dyDescent="0.3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</row>
    <row r="237" spans="1:174" x14ac:dyDescent="0.3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</row>
    <row r="238" spans="1:174" x14ac:dyDescent="0.3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</row>
    <row r="239" spans="1:174" x14ac:dyDescent="0.3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</row>
    <row r="240" spans="1:174" x14ac:dyDescent="0.3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</row>
    <row r="241" spans="1:174" x14ac:dyDescent="0.3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</row>
    <row r="242" spans="1:174" x14ac:dyDescent="0.3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</row>
    <row r="243" spans="1:174" x14ac:dyDescent="0.3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</row>
    <row r="244" spans="1:174" x14ac:dyDescent="0.3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</row>
    <row r="245" spans="1:174" x14ac:dyDescent="0.3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</row>
    <row r="246" spans="1:174" x14ac:dyDescent="0.3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</row>
    <row r="247" spans="1:174" x14ac:dyDescent="0.3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</row>
    <row r="248" spans="1:174" x14ac:dyDescent="0.3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</row>
    <row r="249" spans="1:174" x14ac:dyDescent="0.3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</row>
    <row r="250" spans="1:174" x14ac:dyDescent="0.3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</row>
    <row r="251" spans="1:174" x14ac:dyDescent="0.3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</row>
    <row r="252" spans="1:174" x14ac:dyDescent="0.3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</row>
    <row r="253" spans="1:174" x14ac:dyDescent="0.3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</row>
    <row r="254" spans="1:174" x14ac:dyDescent="0.3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</row>
    <row r="255" spans="1:174" x14ac:dyDescent="0.3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</row>
    <row r="256" spans="1:174" x14ac:dyDescent="0.3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</row>
    <row r="257" spans="1:174" x14ac:dyDescent="0.3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</row>
    <row r="258" spans="1:174" x14ac:dyDescent="0.3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</row>
    <row r="259" spans="1:174" x14ac:dyDescent="0.3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</row>
    <row r="260" spans="1:174" x14ac:dyDescent="0.3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</row>
    <row r="261" spans="1:174" x14ac:dyDescent="0.3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</row>
    <row r="262" spans="1:174" x14ac:dyDescent="0.3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</row>
    <row r="263" spans="1:174" x14ac:dyDescent="0.3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</row>
    <row r="264" spans="1:174" x14ac:dyDescent="0.3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</row>
    <row r="265" spans="1:174" x14ac:dyDescent="0.3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</row>
    <row r="266" spans="1:174" x14ac:dyDescent="0.3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</row>
    <row r="267" spans="1:174" x14ac:dyDescent="0.3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</row>
    <row r="268" spans="1:174" x14ac:dyDescent="0.3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</row>
    <row r="269" spans="1:174" x14ac:dyDescent="0.3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</row>
    <row r="270" spans="1:174" x14ac:dyDescent="0.3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</row>
    <row r="271" spans="1:174" x14ac:dyDescent="0.3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</row>
    <row r="272" spans="1:174" x14ac:dyDescent="0.35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</row>
    <row r="273" spans="1:174" x14ac:dyDescent="0.35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</row>
    <row r="274" spans="1:174" x14ac:dyDescent="0.35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</row>
    <row r="275" spans="1:174" x14ac:dyDescent="0.3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</row>
    <row r="276" spans="1:174" x14ac:dyDescent="0.35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</row>
    <row r="277" spans="1:174" x14ac:dyDescent="0.35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</row>
    <row r="278" spans="1:174" x14ac:dyDescent="0.3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</row>
    <row r="279" spans="1:174" x14ac:dyDescent="0.3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</row>
    <row r="280" spans="1:174" x14ac:dyDescent="0.3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</row>
    <row r="281" spans="1:174" x14ac:dyDescent="0.3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</row>
    <row r="282" spans="1:174" x14ac:dyDescent="0.35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</row>
    <row r="283" spans="1:174" x14ac:dyDescent="0.35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</row>
    <row r="284" spans="1:174" x14ac:dyDescent="0.35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</row>
    <row r="285" spans="1:174" x14ac:dyDescent="0.3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</row>
    <row r="286" spans="1:174" x14ac:dyDescent="0.3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</row>
    <row r="287" spans="1:174" x14ac:dyDescent="0.35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</row>
    <row r="288" spans="1:174" x14ac:dyDescent="0.35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</row>
    <row r="289" spans="1:174" x14ac:dyDescent="0.3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</row>
    <row r="290" spans="1:174" x14ac:dyDescent="0.35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</row>
    <row r="291" spans="1:174" x14ac:dyDescent="0.35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</row>
    <row r="292" spans="1:174" x14ac:dyDescent="0.35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</row>
    <row r="293" spans="1:174" x14ac:dyDescent="0.3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</row>
    <row r="294" spans="1:174" x14ac:dyDescent="0.35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</row>
    <row r="295" spans="1:174" x14ac:dyDescent="0.3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</row>
    <row r="296" spans="1:174" x14ac:dyDescent="0.3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</row>
    <row r="297" spans="1:174" x14ac:dyDescent="0.3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</row>
    <row r="298" spans="1:174" x14ac:dyDescent="0.35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</row>
    <row r="299" spans="1:174" x14ac:dyDescent="0.3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</row>
    <row r="300" spans="1:174" x14ac:dyDescent="0.3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</row>
    <row r="301" spans="1:174" x14ac:dyDescent="0.35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</row>
    <row r="302" spans="1:174" x14ac:dyDescent="0.35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</row>
    <row r="303" spans="1:174" x14ac:dyDescent="0.35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</row>
    <row r="304" spans="1:174" x14ac:dyDescent="0.35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</row>
    <row r="305" spans="1:174" x14ac:dyDescent="0.3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</row>
    <row r="306" spans="1:174" x14ac:dyDescent="0.3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</row>
    <row r="307" spans="1:174" x14ac:dyDescent="0.3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</row>
    <row r="308" spans="1:174" x14ac:dyDescent="0.3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</row>
    <row r="309" spans="1:174" x14ac:dyDescent="0.3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</row>
    <row r="310" spans="1:174" x14ac:dyDescent="0.3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</row>
    <row r="311" spans="1:174" x14ac:dyDescent="0.3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</row>
    <row r="312" spans="1:174" x14ac:dyDescent="0.3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</row>
    <row r="313" spans="1:174" x14ac:dyDescent="0.3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</row>
    <row r="314" spans="1:174" x14ac:dyDescent="0.3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</row>
    <row r="315" spans="1:174" x14ac:dyDescent="0.3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</row>
    <row r="316" spans="1:174" x14ac:dyDescent="0.3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</row>
    <row r="317" spans="1:174" x14ac:dyDescent="0.3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</row>
    <row r="318" spans="1:174" x14ac:dyDescent="0.3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</row>
    <row r="319" spans="1:174" x14ac:dyDescent="0.3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</row>
    <row r="320" spans="1:174" x14ac:dyDescent="0.3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</row>
    <row r="321" spans="1:174" x14ac:dyDescent="0.3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</row>
    <row r="322" spans="1:174" x14ac:dyDescent="0.3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</row>
    <row r="323" spans="1:174" x14ac:dyDescent="0.3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</row>
    <row r="324" spans="1:174" x14ac:dyDescent="0.3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</row>
    <row r="325" spans="1:174" x14ac:dyDescent="0.3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</row>
    <row r="326" spans="1:174" x14ac:dyDescent="0.3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</row>
    <row r="327" spans="1:174" x14ac:dyDescent="0.3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</row>
    <row r="328" spans="1:174" x14ac:dyDescent="0.3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</row>
    <row r="329" spans="1:174" x14ac:dyDescent="0.35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</row>
    <row r="330" spans="1:174" x14ac:dyDescent="0.35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</row>
    <row r="331" spans="1:174" x14ac:dyDescent="0.35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</row>
    <row r="332" spans="1:174" x14ac:dyDescent="0.35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</row>
    <row r="333" spans="1:174" x14ac:dyDescent="0.35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</row>
    <row r="334" spans="1:174" x14ac:dyDescent="0.35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</row>
    <row r="335" spans="1:174" x14ac:dyDescent="0.3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</row>
    <row r="336" spans="1:174" x14ac:dyDescent="0.35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</row>
    <row r="337" spans="1:174" x14ac:dyDescent="0.3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</row>
    <row r="338" spans="1:174" x14ac:dyDescent="0.3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</row>
    <row r="339" spans="1:174" x14ac:dyDescent="0.3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</row>
    <row r="340" spans="1:174" x14ac:dyDescent="0.3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</row>
    <row r="341" spans="1:174" x14ac:dyDescent="0.3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</row>
    <row r="342" spans="1:174" x14ac:dyDescent="0.3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</row>
    <row r="343" spans="1:174" x14ac:dyDescent="0.3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</row>
    <row r="344" spans="1:174" x14ac:dyDescent="0.3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</row>
    <row r="345" spans="1:174" x14ac:dyDescent="0.3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</row>
    <row r="346" spans="1:174" x14ac:dyDescent="0.35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</row>
    <row r="347" spans="1:174" x14ac:dyDescent="0.35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</row>
    <row r="348" spans="1:174" x14ac:dyDescent="0.3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</row>
    <row r="349" spans="1:174" x14ac:dyDescent="0.35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</row>
    <row r="350" spans="1:174" x14ac:dyDescent="0.35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</row>
    <row r="351" spans="1:174" x14ac:dyDescent="0.35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</row>
    <row r="352" spans="1:174" x14ac:dyDescent="0.35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</row>
    <row r="353" spans="1:174" x14ac:dyDescent="0.35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</row>
    <row r="354" spans="1:174" x14ac:dyDescent="0.35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</row>
    <row r="355" spans="1:174" x14ac:dyDescent="0.3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</row>
    <row r="356" spans="1:174" x14ac:dyDescent="0.35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</row>
    <row r="357" spans="1:174" x14ac:dyDescent="0.35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</row>
    <row r="358" spans="1:174" x14ac:dyDescent="0.35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</row>
    <row r="359" spans="1:174" x14ac:dyDescent="0.35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</row>
    <row r="360" spans="1:174" x14ac:dyDescent="0.35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</row>
    <row r="361" spans="1:174" x14ac:dyDescent="0.35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</row>
    <row r="362" spans="1:174" x14ac:dyDescent="0.35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</row>
    <row r="363" spans="1:174" x14ac:dyDescent="0.35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</row>
    <row r="364" spans="1:174" x14ac:dyDescent="0.35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</row>
    <row r="365" spans="1:174" x14ac:dyDescent="0.3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</row>
    <row r="366" spans="1:174" x14ac:dyDescent="0.35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</row>
    <row r="367" spans="1:174" x14ac:dyDescent="0.35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</row>
    <row r="368" spans="1:174" x14ac:dyDescent="0.35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</row>
    <row r="369" spans="1:174" x14ac:dyDescent="0.35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</row>
    <row r="370" spans="1:174" x14ac:dyDescent="0.35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</row>
    <row r="371" spans="1:174" x14ac:dyDescent="0.35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</row>
    <row r="372" spans="1:174" x14ac:dyDescent="0.35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</row>
    <row r="373" spans="1:174" x14ac:dyDescent="0.35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</row>
    <row r="374" spans="1:174" x14ac:dyDescent="0.35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</row>
    <row r="375" spans="1:174" x14ac:dyDescent="0.3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</row>
    <row r="376" spans="1:174" x14ac:dyDescent="0.35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</row>
    <row r="377" spans="1:174" x14ac:dyDescent="0.35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</row>
    <row r="378" spans="1:174" x14ac:dyDescent="0.35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</row>
    <row r="379" spans="1:174" x14ac:dyDescent="0.35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</row>
    <row r="380" spans="1:174" x14ac:dyDescent="0.35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</row>
    <row r="381" spans="1:174" x14ac:dyDescent="0.35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</row>
    <row r="382" spans="1:174" x14ac:dyDescent="0.35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</row>
    <row r="383" spans="1:174" x14ac:dyDescent="0.35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</row>
    <row r="384" spans="1:174" x14ac:dyDescent="0.35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</row>
    <row r="385" spans="1:174" x14ac:dyDescent="0.3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</row>
    <row r="386" spans="1:174" x14ac:dyDescent="0.35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</row>
    <row r="387" spans="1:174" x14ac:dyDescent="0.35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</row>
    <row r="388" spans="1:174" x14ac:dyDescent="0.35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</row>
    <row r="389" spans="1:174" x14ac:dyDescent="0.35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</row>
    <row r="390" spans="1:174" x14ac:dyDescent="0.35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</row>
    <row r="391" spans="1:174" x14ac:dyDescent="0.35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</row>
    <row r="392" spans="1:174" x14ac:dyDescent="0.35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</row>
    <row r="393" spans="1:174" x14ac:dyDescent="0.35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</row>
    <row r="394" spans="1:174" x14ac:dyDescent="0.35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</row>
    <row r="395" spans="1:174" x14ac:dyDescent="0.3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</row>
    <row r="396" spans="1:174" x14ac:dyDescent="0.35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</row>
    <row r="397" spans="1:174" x14ac:dyDescent="0.35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</row>
    <row r="398" spans="1:174" x14ac:dyDescent="0.35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</row>
    <row r="399" spans="1:174" x14ac:dyDescent="0.35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</row>
    <row r="400" spans="1:174" x14ac:dyDescent="0.35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</row>
    <row r="401" spans="1:174" x14ac:dyDescent="0.35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</row>
    <row r="402" spans="1:174" x14ac:dyDescent="0.35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</row>
    <row r="403" spans="1:174" x14ac:dyDescent="0.35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</row>
    <row r="404" spans="1:174" x14ac:dyDescent="0.35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</row>
    <row r="405" spans="1:174" x14ac:dyDescent="0.3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</row>
    <row r="406" spans="1:174" x14ac:dyDescent="0.35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</row>
    <row r="407" spans="1:174" x14ac:dyDescent="0.35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</row>
    <row r="408" spans="1:174" x14ac:dyDescent="0.35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</row>
    <row r="409" spans="1:174" x14ac:dyDescent="0.35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</row>
    <row r="410" spans="1:174" x14ac:dyDescent="0.35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</row>
    <row r="411" spans="1:174" x14ac:dyDescent="0.35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</row>
    <row r="412" spans="1:174" x14ac:dyDescent="0.35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</row>
    <row r="413" spans="1:174" x14ac:dyDescent="0.35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</row>
    <row r="414" spans="1:174" x14ac:dyDescent="0.35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</row>
    <row r="415" spans="1:174" x14ac:dyDescent="0.3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</row>
    <row r="416" spans="1:174" x14ac:dyDescent="0.35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</row>
    <row r="417" spans="1:174" x14ac:dyDescent="0.35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</row>
    <row r="418" spans="1:174" x14ac:dyDescent="0.35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</row>
    <row r="419" spans="1:174" x14ac:dyDescent="0.35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</row>
    <row r="420" spans="1:174" x14ac:dyDescent="0.35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</row>
    <row r="421" spans="1:174" x14ac:dyDescent="0.35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</row>
    <row r="422" spans="1:174" x14ac:dyDescent="0.35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</row>
    <row r="423" spans="1:174" x14ac:dyDescent="0.35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</row>
    <row r="424" spans="1:174" x14ac:dyDescent="0.35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</row>
    <row r="425" spans="1:174" x14ac:dyDescent="0.3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</row>
    <row r="426" spans="1:174" x14ac:dyDescent="0.35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</row>
    <row r="427" spans="1:174" x14ac:dyDescent="0.35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</row>
    <row r="428" spans="1:174" x14ac:dyDescent="0.35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</row>
    <row r="429" spans="1:174" x14ac:dyDescent="0.35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</row>
    <row r="430" spans="1:174" x14ac:dyDescent="0.35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</row>
    <row r="431" spans="1:174" x14ac:dyDescent="0.35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</row>
    <row r="432" spans="1:174" x14ac:dyDescent="0.35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</row>
    <row r="433" spans="1:174" x14ac:dyDescent="0.35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</row>
    <row r="434" spans="1:174" x14ac:dyDescent="0.35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</row>
    <row r="435" spans="1:174" x14ac:dyDescent="0.3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</row>
    <row r="436" spans="1:174" x14ac:dyDescent="0.35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</row>
    <row r="437" spans="1:174" x14ac:dyDescent="0.35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</row>
    <row r="438" spans="1:174" x14ac:dyDescent="0.35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</row>
    <row r="439" spans="1:174" x14ac:dyDescent="0.35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</row>
    <row r="440" spans="1:174" x14ac:dyDescent="0.35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</row>
    <row r="441" spans="1:174" x14ac:dyDescent="0.35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</row>
    <row r="442" spans="1:174" x14ac:dyDescent="0.35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</row>
    <row r="443" spans="1:174" x14ac:dyDescent="0.35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</row>
    <row r="444" spans="1:174" x14ac:dyDescent="0.35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</row>
    <row r="445" spans="1:174" x14ac:dyDescent="0.3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</row>
    <row r="446" spans="1:174" x14ac:dyDescent="0.35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</row>
    <row r="447" spans="1:174" x14ac:dyDescent="0.35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</row>
    <row r="448" spans="1:174" x14ac:dyDescent="0.35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</row>
    <row r="449" spans="1:174" x14ac:dyDescent="0.35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</row>
    <row r="450" spans="1:174" x14ac:dyDescent="0.35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</row>
    <row r="451" spans="1:174" x14ac:dyDescent="0.35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</row>
    <row r="452" spans="1:174" x14ac:dyDescent="0.35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</row>
    <row r="453" spans="1:174" x14ac:dyDescent="0.35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</row>
    <row r="454" spans="1:174" x14ac:dyDescent="0.35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</row>
    <row r="455" spans="1:174" x14ac:dyDescent="0.3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</row>
    <row r="456" spans="1:174" x14ac:dyDescent="0.35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</row>
    <row r="457" spans="1:174" x14ac:dyDescent="0.35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</row>
    <row r="458" spans="1:174" x14ac:dyDescent="0.35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</row>
    <row r="459" spans="1:174" x14ac:dyDescent="0.35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</row>
    <row r="460" spans="1:174" x14ac:dyDescent="0.35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</row>
    <row r="461" spans="1:174" x14ac:dyDescent="0.3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</row>
    <row r="462" spans="1:174" x14ac:dyDescent="0.3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</row>
    <row r="463" spans="1:174" x14ac:dyDescent="0.3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</row>
    <row r="464" spans="1:174" x14ac:dyDescent="0.3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</row>
    <row r="465" spans="1:174" x14ac:dyDescent="0.3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</row>
    <row r="466" spans="1:174" x14ac:dyDescent="0.3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</row>
    <row r="467" spans="1:174" x14ac:dyDescent="0.3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</row>
    <row r="468" spans="1:174" x14ac:dyDescent="0.3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</row>
    <row r="469" spans="1:174" x14ac:dyDescent="0.3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</row>
    <row r="470" spans="1:174" x14ac:dyDescent="0.3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</row>
    <row r="471" spans="1:174" x14ac:dyDescent="0.3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</row>
    <row r="472" spans="1:174" x14ac:dyDescent="0.3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</row>
    <row r="473" spans="1:174" x14ac:dyDescent="0.3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</row>
    <row r="474" spans="1:174" x14ac:dyDescent="0.3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</row>
    <row r="475" spans="1:174" x14ac:dyDescent="0.3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</row>
    <row r="476" spans="1:174" x14ac:dyDescent="0.3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</row>
    <row r="477" spans="1:174" x14ac:dyDescent="0.3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</row>
    <row r="478" spans="1:174" x14ac:dyDescent="0.3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</row>
    <row r="479" spans="1:174" x14ac:dyDescent="0.3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</row>
    <row r="480" spans="1:174" x14ac:dyDescent="0.3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</row>
    <row r="481" spans="1:174" x14ac:dyDescent="0.3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</row>
    <row r="482" spans="1:174" x14ac:dyDescent="0.3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</row>
    <row r="483" spans="1:174" x14ac:dyDescent="0.3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  <c r="DY483" s="3"/>
      <c r="DZ483" s="3"/>
      <c r="EA483" s="3"/>
      <c r="EB483" s="3"/>
      <c r="EC483" s="3"/>
      <c r="ED483" s="3"/>
      <c r="EE483" s="3"/>
      <c r="EF483" s="3"/>
      <c r="EG483" s="3"/>
      <c r="EH483" s="3"/>
      <c r="EI483" s="3"/>
      <c r="EJ483" s="3"/>
      <c r="EK483" s="3"/>
      <c r="EL483" s="3"/>
      <c r="EM483" s="3"/>
      <c r="EN483" s="3"/>
      <c r="EO483" s="3"/>
      <c r="EP483" s="3"/>
      <c r="EQ483" s="3"/>
      <c r="ER483" s="3"/>
      <c r="ES483" s="3"/>
      <c r="ET483" s="3"/>
      <c r="EU483" s="3"/>
      <c r="EV483" s="3"/>
      <c r="EW483" s="3"/>
      <c r="EX483" s="3"/>
      <c r="EY483" s="3"/>
      <c r="EZ483" s="3"/>
      <c r="FA483" s="3"/>
      <c r="FB483" s="3"/>
      <c r="FC483" s="3"/>
      <c r="FD483" s="3"/>
      <c r="FE483" s="3"/>
      <c r="FF483" s="3"/>
      <c r="FG483" s="3"/>
      <c r="FH483" s="3"/>
      <c r="FI483" s="3"/>
      <c r="FJ483" s="3"/>
      <c r="FK483" s="3"/>
      <c r="FL483" s="3"/>
      <c r="FM483" s="3"/>
      <c r="FN483" s="3"/>
      <c r="FO483" s="3"/>
      <c r="FP483" s="3"/>
      <c r="FQ483" s="3"/>
      <c r="FR483" s="3"/>
    </row>
    <row r="484" spans="1:174" x14ac:dyDescent="0.3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  <c r="DI484" s="3"/>
      <c r="DJ484" s="3"/>
      <c r="DK484" s="3"/>
      <c r="DL484" s="3"/>
      <c r="DM484" s="3"/>
      <c r="DN484" s="3"/>
      <c r="DO484" s="3"/>
      <c r="DP484" s="3"/>
      <c r="DQ484" s="3"/>
      <c r="DR484" s="3"/>
      <c r="DS484" s="3"/>
      <c r="DT484" s="3"/>
      <c r="DU484" s="3"/>
      <c r="DV484" s="3"/>
      <c r="DW484" s="3"/>
      <c r="DX484" s="3"/>
      <c r="DY484" s="3"/>
      <c r="DZ484" s="3"/>
      <c r="EA484" s="3"/>
      <c r="EB484" s="3"/>
      <c r="EC484" s="3"/>
      <c r="ED484" s="3"/>
      <c r="EE484" s="3"/>
      <c r="EF484" s="3"/>
      <c r="EG484" s="3"/>
      <c r="EH484" s="3"/>
      <c r="EI484" s="3"/>
      <c r="EJ484" s="3"/>
      <c r="EK484" s="3"/>
      <c r="EL484" s="3"/>
      <c r="EM484" s="3"/>
      <c r="EN484" s="3"/>
      <c r="EO484" s="3"/>
      <c r="EP484" s="3"/>
      <c r="EQ484" s="3"/>
      <c r="ER484" s="3"/>
      <c r="ES484" s="3"/>
      <c r="ET484" s="3"/>
      <c r="EU484" s="3"/>
      <c r="EV484" s="3"/>
      <c r="EW484" s="3"/>
      <c r="EX484" s="3"/>
      <c r="EY484" s="3"/>
      <c r="EZ484" s="3"/>
      <c r="FA484" s="3"/>
      <c r="FB484" s="3"/>
      <c r="FC484" s="3"/>
      <c r="FD484" s="3"/>
      <c r="FE484" s="3"/>
      <c r="FF484" s="3"/>
      <c r="FG484" s="3"/>
      <c r="FH484" s="3"/>
      <c r="FI484" s="3"/>
      <c r="FJ484" s="3"/>
      <c r="FK484" s="3"/>
      <c r="FL484" s="3"/>
      <c r="FM484" s="3"/>
      <c r="FN484" s="3"/>
      <c r="FO484" s="3"/>
      <c r="FP484" s="3"/>
      <c r="FQ484" s="3"/>
      <c r="FR484" s="3"/>
    </row>
    <row r="485" spans="1:174" x14ac:dyDescent="0.3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F485" s="3"/>
      <c r="DG485" s="3"/>
      <c r="DH485" s="3"/>
      <c r="DI485" s="3"/>
      <c r="DJ485" s="3"/>
      <c r="DK485" s="3"/>
      <c r="DL485" s="3"/>
      <c r="DM485" s="3"/>
      <c r="DN485" s="3"/>
      <c r="DO485" s="3"/>
      <c r="DP485" s="3"/>
      <c r="DQ485" s="3"/>
      <c r="DR485" s="3"/>
      <c r="DS485" s="3"/>
      <c r="DT485" s="3"/>
      <c r="DU485" s="3"/>
      <c r="DV485" s="3"/>
      <c r="DW485" s="3"/>
      <c r="DX485" s="3"/>
      <c r="DY485" s="3"/>
      <c r="DZ485" s="3"/>
      <c r="EA485" s="3"/>
      <c r="EB485" s="3"/>
      <c r="EC485" s="3"/>
      <c r="ED485" s="3"/>
      <c r="EE485" s="3"/>
      <c r="EF485" s="3"/>
      <c r="EG485" s="3"/>
      <c r="EH485" s="3"/>
      <c r="EI485" s="3"/>
      <c r="EJ485" s="3"/>
      <c r="EK485" s="3"/>
      <c r="EL485" s="3"/>
      <c r="EM485" s="3"/>
      <c r="EN485" s="3"/>
      <c r="EO485" s="3"/>
      <c r="EP485" s="3"/>
      <c r="EQ485" s="3"/>
      <c r="ER485" s="3"/>
      <c r="ES485" s="3"/>
      <c r="ET485" s="3"/>
      <c r="EU485" s="3"/>
      <c r="EV485" s="3"/>
      <c r="EW485" s="3"/>
      <c r="EX485" s="3"/>
      <c r="EY485" s="3"/>
      <c r="EZ485" s="3"/>
      <c r="FA485" s="3"/>
      <c r="FB485" s="3"/>
      <c r="FC485" s="3"/>
      <c r="FD485" s="3"/>
      <c r="FE485" s="3"/>
      <c r="FF485" s="3"/>
      <c r="FG485" s="3"/>
      <c r="FH485" s="3"/>
      <c r="FI485" s="3"/>
      <c r="FJ485" s="3"/>
      <c r="FK485" s="3"/>
      <c r="FL485" s="3"/>
      <c r="FM485" s="3"/>
      <c r="FN485" s="3"/>
      <c r="FO485" s="3"/>
      <c r="FP485" s="3"/>
      <c r="FQ485" s="3"/>
      <c r="FR485" s="3"/>
    </row>
    <row r="486" spans="1:174" x14ac:dyDescent="0.3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F486" s="3"/>
      <c r="DG486" s="3"/>
      <c r="DH486" s="3"/>
      <c r="DI486" s="3"/>
      <c r="DJ486" s="3"/>
      <c r="DK486" s="3"/>
      <c r="DL486" s="3"/>
      <c r="DM486" s="3"/>
      <c r="DN486" s="3"/>
      <c r="DO486" s="3"/>
      <c r="DP486" s="3"/>
      <c r="DQ486" s="3"/>
      <c r="DR486" s="3"/>
      <c r="DS486" s="3"/>
      <c r="DT486" s="3"/>
      <c r="DU486" s="3"/>
      <c r="DV486" s="3"/>
      <c r="DW486" s="3"/>
      <c r="DX486" s="3"/>
      <c r="DY486" s="3"/>
      <c r="DZ486" s="3"/>
      <c r="EA486" s="3"/>
      <c r="EB486" s="3"/>
      <c r="EC486" s="3"/>
      <c r="ED486" s="3"/>
      <c r="EE486" s="3"/>
      <c r="EF486" s="3"/>
      <c r="EG486" s="3"/>
      <c r="EH486" s="3"/>
      <c r="EI486" s="3"/>
      <c r="EJ486" s="3"/>
      <c r="EK486" s="3"/>
      <c r="EL486" s="3"/>
      <c r="EM486" s="3"/>
      <c r="EN486" s="3"/>
      <c r="EO486" s="3"/>
      <c r="EP486" s="3"/>
      <c r="EQ486" s="3"/>
      <c r="ER486" s="3"/>
      <c r="ES486" s="3"/>
      <c r="ET486" s="3"/>
      <c r="EU486" s="3"/>
      <c r="EV486" s="3"/>
      <c r="EW486" s="3"/>
      <c r="EX486" s="3"/>
      <c r="EY486" s="3"/>
      <c r="EZ486" s="3"/>
      <c r="FA486" s="3"/>
      <c r="FB486" s="3"/>
      <c r="FC486" s="3"/>
      <c r="FD486" s="3"/>
      <c r="FE486" s="3"/>
      <c r="FF486" s="3"/>
      <c r="FG486" s="3"/>
      <c r="FH486" s="3"/>
      <c r="FI486" s="3"/>
      <c r="FJ486" s="3"/>
      <c r="FK486" s="3"/>
      <c r="FL486" s="3"/>
      <c r="FM486" s="3"/>
      <c r="FN486" s="3"/>
      <c r="FO486" s="3"/>
      <c r="FP486" s="3"/>
      <c r="FQ486" s="3"/>
      <c r="FR486" s="3"/>
    </row>
    <row r="487" spans="1:174" x14ac:dyDescent="0.3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  <c r="DC487" s="3"/>
      <c r="DD487" s="3"/>
      <c r="DE487" s="3"/>
      <c r="DF487" s="3"/>
      <c r="DG487" s="3"/>
      <c r="DH487" s="3"/>
      <c r="DI487" s="3"/>
      <c r="DJ487" s="3"/>
      <c r="DK487" s="3"/>
      <c r="DL487" s="3"/>
      <c r="DM487" s="3"/>
      <c r="DN487" s="3"/>
      <c r="DO487" s="3"/>
      <c r="DP487" s="3"/>
      <c r="DQ487" s="3"/>
      <c r="DR487" s="3"/>
      <c r="DS487" s="3"/>
      <c r="DT487" s="3"/>
      <c r="DU487" s="3"/>
      <c r="DV487" s="3"/>
      <c r="DW487" s="3"/>
      <c r="DX487" s="3"/>
      <c r="DY487" s="3"/>
      <c r="DZ487" s="3"/>
      <c r="EA487" s="3"/>
      <c r="EB487" s="3"/>
      <c r="EC487" s="3"/>
      <c r="ED487" s="3"/>
      <c r="EE487" s="3"/>
      <c r="EF487" s="3"/>
      <c r="EG487" s="3"/>
      <c r="EH487" s="3"/>
      <c r="EI487" s="3"/>
      <c r="EJ487" s="3"/>
      <c r="EK487" s="3"/>
      <c r="EL487" s="3"/>
      <c r="EM487" s="3"/>
      <c r="EN487" s="3"/>
      <c r="EO487" s="3"/>
      <c r="EP487" s="3"/>
      <c r="EQ487" s="3"/>
      <c r="ER487" s="3"/>
      <c r="ES487" s="3"/>
      <c r="ET487" s="3"/>
      <c r="EU487" s="3"/>
      <c r="EV487" s="3"/>
      <c r="EW487" s="3"/>
      <c r="EX487" s="3"/>
      <c r="EY487" s="3"/>
      <c r="EZ487" s="3"/>
      <c r="FA487" s="3"/>
      <c r="FB487" s="3"/>
      <c r="FC487" s="3"/>
      <c r="FD487" s="3"/>
      <c r="FE487" s="3"/>
      <c r="FF487" s="3"/>
      <c r="FG487" s="3"/>
      <c r="FH487" s="3"/>
      <c r="FI487" s="3"/>
      <c r="FJ487" s="3"/>
      <c r="FK487" s="3"/>
      <c r="FL487" s="3"/>
      <c r="FM487" s="3"/>
      <c r="FN487" s="3"/>
      <c r="FO487" s="3"/>
      <c r="FP487" s="3"/>
      <c r="FQ487" s="3"/>
      <c r="FR487" s="3"/>
    </row>
    <row r="488" spans="1:174" x14ac:dyDescent="0.3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F488" s="3"/>
      <c r="DG488" s="3"/>
      <c r="DH488" s="3"/>
      <c r="DI488" s="3"/>
      <c r="DJ488" s="3"/>
      <c r="DK488" s="3"/>
      <c r="DL488" s="3"/>
      <c r="DM488" s="3"/>
      <c r="DN488" s="3"/>
      <c r="DO488" s="3"/>
      <c r="DP488" s="3"/>
      <c r="DQ488" s="3"/>
      <c r="DR488" s="3"/>
      <c r="DS488" s="3"/>
      <c r="DT488" s="3"/>
      <c r="DU488" s="3"/>
      <c r="DV488" s="3"/>
      <c r="DW488" s="3"/>
      <c r="DX488" s="3"/>
      <c r="DY488" s="3"/>
      <c r="DZ488" s="3"/>
      <c r="EA488" s="3"/>
      <c r="EB488" s="3"/>
      <c r="EC488" s="3"/>
      <c r="ED488" s="3"/>
      <c r="EE488" s="3"/>
      <c r="EF488" s="3"/>
      <c r="EG488" s="3"/>
      <c r="EH488" s="3"/>
      <c r="EI488" s="3"/>
      <c r="EJ488" s="3"/>
      <c r="EK488" s="3"/>
      <c r="EL488" s="3"/>
      <c r="EM488" s="3"/>
      <c r="EN488" s="3"/>
      <c r="EO488" s="3"/>
      <c r="EP488" s="3"/>
      <c r="EQ488" s="3"/>
      <c r="ER488" s="3"/>
      <c r="ES488" s="3"/>
      <c r="ET488" s="3"/>
      <c r="EU488" s="3"/>
      <c r="EV488" s="3"/>
      <c r="EW488" s="3"/>
      <c r="EX488" s="3"/>
      <c r="EY488" s="3"/>
      <c r="EZ488" s="3"/>
      <c r="FA488" s="3"/>
      <c r="FB488" s="3"/>
      <c r="FC488" s="3"/>
      <c r="FD488" s="3"/>
      <c r="FE488" s="3"/>
      <c r="FF488" s="3"/>
      <c r="FG488" s="3"/>
      <c r="FH488" s="3"/>
      <c r="FI488" s="3"/>
      <c r="FJ488" s="3"/>
      <c r="FK488" s="3"/>
      <c r="FL488" s="3"/>
      <c r="FM488" s="3"/>
      <c r="FN488" s="3"/>
      <c r="FO488" s="3"/>
      <c r="FP488" s="3"/>
      <c r="FQ488" s="3"/>
      <c r="FR488" s="3"/>
    </row>
    <row r="489" spans="1:174" x14ac:dyDescent="0.3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  <c r="DC489" s="3"/>
      <c r="DD489" s="3"/>
      <c r="DE489" s="3"/>
      <c r="DF489" s="3"/>
      <c r="DG489" s="3"/>
      <c r="DH489" s="3"/>
      <c r="DI489" s="3"/>
      <c r="DJ489" s="3"/>
      <c r="DK489" s="3"/>
      <c r="DL489" s="3"/>
      <c r="DM489" s="3"/>
      <c r="DN489" s="3"/>
      <c r="DO489" s="3"/>
      <c r="DP489" s="3"/>
      <c r="DQ489" s="3"/>
      <c r="DR489" s="3"/>
      <c r="DS489" s="3"/>
      <c r="DT489" s="3"/>
      <c r="DU489" s="3"/>
      <c r="DV489" s="3"/>
      <c r="DW489" s="3"/>
      <c r="DX489" s="3"/>
      <c r="DY489" s="3"/>
      <c r="DZ489" s="3"/>
      <c r="EA489" s="3"/>
      <c r="EB489" s="3"/>
      <c r="EC489" s="3"/>
      <c r="ED489" s="3"/>
      <c r="EE489" s="3"/>
      <c r="EF489" s="3"/>
      <c r="EG489" s="3"/>
      <c r="EH489" s="3"/>
      <c r="EI489" s="3"/>
      <c r="EJ489" s="3"/>
      <c r="EK489" s="3"/>
      <c r="EL489" s="3"/>
      <c r="EM489" s="3"/>
      <c r="EN489" s="3"/>
      <c r="EO489" s="3"/>
      <c r="EP489" s="3"/>
      <c r="EQ489" s="3"/>
      <c r="ER489" s="3"/>
      <c r="ES489" s="3"/>
      <c r="ET489" s="3"/>
      <c r="EU489" s="3"/>
      <c r="EV489" s="3"/>
      <c r="EW489" s="3"/>
      <c r="EX489" s="3"/>
      <c r="EY489" s="3"/>
      <c r="EZ489" s="3"/>
      <c r="FA489" s="3"/>
      <c r="FB489" s="3"/>
      <c r="FC489" s="3"/>
      <c r="FD489" s="3"/>
      <c r="FE489" s="3"/>
      <c r="FF489" s="3"/>
      <c r="FG489" s="3"/>
      <c r="FH489" s="3"/>
      <c r="FI489" s="3"/>
      <c r="FJ489" s="3"/>
      <c r="FK489" s="3"/>
      <c r="FL489" s="3"/>
      <c r="FM489" s="3"/>
      <c r="FN489" s="3"/>
      <c r="FO489" s="3"/>
      <c r="FP489" s="3"/>
      <c r="FQ489" s="3"/>
      <c r="FR489" s="3"/>
    </row>
    <row r="490" spans="1:174" x14ac:dyDescent="0.3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F490" s="3"/>
      <c r="DG490" s="3"/>
      <c r="DH490" s="3"/>
      <c r="DI490" s="3"/>
      <c r="DJ490" s="3"/>
      <c r="DK490" s="3"/>
      <c r="DL490" s="3"/>
      <c r="DM490" s="3"/>
      <c r="DN490" s="3"/>
      <c r="DO490" s="3"/>
      <c r="DP490" s="3"/>
      <c r="DQ490" s="3"/>
      <c r="DR490" s="3"/>
      <c r="DS490" s="3"/>
      <c r="DT490" s="3"/>
      <c r="DU490" s="3"/>
      <c r="DV490" s="3"/>
      <c r="DW490" s="3"/>
      <c r="DX490" s="3"/>
      <c r="DY490" s="3"/>
      <c r="DZ490" s="3"/>
      <c r="EA490" s="3"/>
      <c r="EB490" s="3"/>
      <c r="EC490" s="3"/>
      <c r="ED490" s="3"/>
      <c r="EE490" s="3"/>
      <c r="EF490" s="3"/>
      <c r="EG490" s="3"/>
      <c r="EH490" s="3"/>
      <c r="EI490" s="3"/>
      <c r="EJ490" s="3"/>
      <c r="EK490" s="3"/>
      <c r="EL490" s="3"/>
      <c r="EM490" s="3"/>
      <c r="EN490" s="3"/>
      <c r="EO490" s="3"/>
      <c r="EP490" s="3"/>
      <c r="EQ490" s="3"/>
      <c r="ER490" s="3"/>
      <c r="ES490" s="3"/>
      <c r="ET490" s="3"/>
      <c r="EU490" s="3"/>
      <c r="EV490" s="3"/>
      <c r="EW490" s="3"/>
      <c r="EX490" s="3"/>
      <c r="EY490" s="3"/>
      <c r="EZ490" s="3"/>
      <c r="FA490" s="3"/>
      <c r="FB490" s="3"/>
      <c r="FC490" s="3"/>
      <c r="FD490" s="3"/>
      <c r="FE490" s="3"/>
      <c r="FF490" s="3"/>
      <c r="FG490" s="3"/>
      <c r="FH490" s="3"/>
      <c r="FI490" s="3"/>
      <c r="FJ490" s="3"/>
      <c r="FK490" s="3"/>
      <c r="FL490" s="3"/>
      <c r="FM490" s="3"/>
      <c r="FN490" s="3"/>
      <c r="FO490" s="3"/>
      <c r="FP490" s="3"/>
      <c r="FQ490" s="3"/>
      <c r="FR490" s="3"/>
    </row>
    <row r="491" spans="1:174" x14ac:dyDescent="0.3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F491" s="3"/>
      <c r="DG491" s="3"/>
      <c r="DH491" s="3"/>
      <c r="DI491" s="3"/>
      <c r="DJ491" s="3"/>
      <c r="DK491" s="3"/>
      <c r="DL491" s="3"/>
      <c r="DM491" s="3"/>
      <c r="DN491" s="3"/>
      <c r="DO491" s="3"/>
      <c r="DP491" s="3"/>
      <c r="DQ491" s="3"/>
      <c r="DR491" s="3"/>
      <c r="DS491" s="3"/>
      <c r="DT491" s="3"/>
      <c r="DU491" s="3"/>
      <c r="DV491" s="3"/>
      <c r="DW491" s="3"/>
      <c r="DX491" s="3"/>
      <c r="DY491" s="3"/>
      <c r="DZ491" s="3"/>
      <c r="EA491" s="3"/>
      <c r="EB491" s="3"/>
      <c r="EC491" s="3"/>
      <c r="ED491" s="3"/>
      <c r="EE491" s="3"/>
      <c r="EF491" s="3"/>
      <c r="EG491" s="3"/>
      <c r="EH491" s="3"/>
      <c r="EI491" s="3"/>
      <c r="EJ491" s="3"/>
      <c r="EK491" s="3"/>
      <c r="EL491" s="3"/>
      <c r="EM491" s="3"/>
      <c r="EN491" s="3"/>
      <c r="EO491" s="3"/>
      <c r="EP491" s="3"/>
      <c r="EQ491" s="3"/>
      <c r="ER491" s="3"/>
      <c r="ES491" s="3"/>
      <c r="ET491" s="3"/>
      <c r="EU491" s="3"/>
      <c r="EV491" s="3"/>
      <c r="EW491" s="3"/>
      <c r="EX491" s="3"/>
      <c r="EY491" s="3"/>
      <c r="EZ491" s="3"/>
      <c r="FA491" s="3"/>
      <c r="FB491" s="3"/>
      <c r="FC491" s="3"/>
      <c r="FD491" s="3"/>
      <c r="FE491" s="3"/>
      <c r="FF491" s="3"/>
      <c r="FG491" s="3"/>
      <c r="FH491" s="3"/>
      <c r="FI491" s="3"/>
      <c r="FJ491" s="3"/>
      <c r="FK491" s="3"/>
      <c r="FL491" s="3"/>
      <c r="FM491" s="3"/>
      <c r="FN491" s="3"/>
      <c r="FO491" s="3"/>
      <c r="FP491" s="3"/>
      <c r="FQ491" s="3"/>
      <c r="FR491" s="3"/>
    </row>
    <row r="492" spans="1:174" x14ac:dyDescent="0.3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F492" s="3"/>
      <c r="DG492" s="3"/>
      <c r="DH492" s="3"/>
      <c r="DI492" s="3"/>
      <c r="DJ492" s="3"/>
      <c r="DK492" s="3"/>
      <c r="DL492" s="3"/>
      <c r="DM492" s="3"/>
      <c r="DN492" s="3"/>
      <c r="DO492" s="3"/>
      <c r="DP492" s="3"/>
      <c r="DQ492" s="3"/>
      <c r="DR492" s="3"/>
      <c r="DS492" s="3"/>
      <c r="DT492" s="3"/>
      <c r="DU492" s="3"/>
      <c r="DV492" s="3"/>
      <c r="DW492" s="3"/>
      <c r="DX492" s="3"/>
      <c r="DY492" s="3"/>
      <c r="DZ492" s="3"/>
      <c r="EA492" s="3"/>
      <c r="EB492" s="3"/>
      <c r="EC492" s="3"/>
      <c r="ED492" s="3"/>
      <c r="EE492" s="3"/>
      <c r="EF492" s="3"/>
      <c r="EG492" s="3"/>
      <c r="EH492" s="3"/>
      <c r="EI492" s="3"/>
      <c r="EJ492" s="3"/>
      <c r="EK492" s="3"/>
      <c r="EL492" s="3"/>
      <c r="EM492" s="3"/>
      <c r="EN492" s="3"/>
      <c r="EO492" s="3"/>
      <c r="EP492" s="3"/>
      <c r="EQ492" s="3"/>
      <c r="ER492" s="3"/>
      <c r="ES492" s="3"/>
      <c r="ET492" s="3"/>
      <c r="EU492" s="3"/>
      <c r="EV492" s="3"/>
      <c r="EW492" s="3"/>
      <c r="EX492" s="3"/>
      <c r="EY492" s="3"/>
      <c r="EZ492" s="3"/>
      <c r="FA492" s="3"/>
      <c r="FB492" s="3"/>
      <c r="FC492" s="3"/>
      <c r="FD492" s="3"/>
      <c r="FE492" s="3"/>
      <c r="FF492" s="3"/>
      <c r="FG492" s="3"/>
      <c r="FH492" s="3"/>
      <c r="FI492" s="3"/>
      <c r="FJ492" s="3"/>
      <c r="FK492" s="3"/>
      <c r="FL492" s="3"/>
      <c r="FM492" s="3"/>
      <c r="FN492" s="3"/>
      <c r="FO492" s="3"/>
      <c r="FP492" s="3"/>
      <c r="FQ492" s="3"/>
      <c r="FR492" s="3"/>
    </row>
    <row r="493" spans="1:174" x14ac:dyDescent="0.3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F493" s="3"/>
      <c r="DG493" s="3"/>
      <c r="DH493" s="3"/>
      <c r="DI493" s="3"/>
      <c r="DJ493" s="3"/>
      <c r="DK493" s="3"/>
      <c r="DL493" s="3"/>
      <c r="DM493" s="3"/>
      <c r="DN493" s="3"/>
      <c r="DO493" s="3"/>
      <c r="DP493" s="3"/>
      <c r="DQ493" s="3"/>
      <c r="DR493" s="3"/>
      <c r="DS493" s="3"/>
      <c r="DT493" s="3"/>
      <c r="DU493" s="3"/>
      <c r="DV493" s="3"/>
      <c r="DW493" s="3"/>
      <c r="DX493" s="3"/>
      <c r="DY493" s="3"/>
      <c r="DZ493" s="3"/>
      <c r="EA493" s="3"/>
      <c r="EB493" s="3"/>
      <c r="EC493" s="3"/>
      <c r="ED493" s="3"/>
      <c r="EE493" s="3"/>
      <c r="EF493" s="3"/>
      <c r="EG493" s="3"/>
      <c r="EH493" s="3"/>
      <c r="EI493" s="3"/>
      <c r="EJ493" s="3"/>
      <c r="EK493" s="3"/>
      <c r="EL493" s="3"/>
      <c r="EM493" s="3"/>
      <c r="EN493" s="3"/>
      <c r="EO493" s="3"/>
      <c r="EP493" s="3"/>
      <c r="EQ493" s="3"/>
      <c r="ER493" s="3"/>
      <c r="ES493" s="3"/>
      <c r="ET493" s="3"/>
      <c r="EU493" s="3"/>
      <c r="EV493" s="3"/>
      <c r="EW493" s="3"/>
      <c r="EX493" s="3"/>
      <c r="EY493" s="3"/>
      <c r="EZ493" s="3"/>
      <c r="FA493" s="3"/>
      <c r="FB493" s="3"/>
      <c r="FC493" s="3"/>
      <c r="FD493" s="3"/>
      <c r="FE493" s="3"/>
      <c r="FF493" s="3"/>
      <c r="FG493" s="3"/>
      <c r="FH493" s="3"/>
      <c r="FI493" s="3"/>
      <c r="FJ493" s="3"/>
      <c r="FK493" s="3"/>
      <c r="FL493" s="3"/>
      <c r="FM493" s="3"/>
      <c r="FN493" s="3"/>
      <c r="FO493" s="3"/>
      <c r="FP493" s="3"/>
      <c r="FQ493" s="3"/>
      <c r="FR493" s="3"/>
    </row>
    <row r="494" spans="1:174" x14ac:dyDescent="0.3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F494" s="3"/>
      <c r="DG494" s="3"/>
      <c r="DH494" s="3"/>
      <c r="DI494" s="3"/>
      <c r="DJ494" s="3"/>
      <c r="DK494" s="3"/>
      <c r="DL494" s="3"/>
      <c r="DM494" s="3"/>
      <c r="DN494" s="3"/>
      <c r="DO494" s="3"/>
      <c r="DP494" s="3"/>
      <c r="DQ494" s="3"/>
      <c r="DR494" s="3"/>
      <c r="DS494" s="3"/>
      <c r="DT494" s="3"/>
      <c r="DU494" s="3"/>
      <c r="DV494" s="3"/>
      <c r="DW494" s="3"/>
      <c r="DX494" s="3"/>
      <c r="DY494" s="3"/>
      <c r="DZ494" s="3"/>
      <c r="EA494" s="3"/>
      <c r="EB494" s="3"/>
      <c r="EC494" s="3"/>
      <c r="ED494" s="3"/>
      <c r="EE494" s="3"/>
      <c r="EF494" s="3"/>
      <c r="EG494" s="3"/>
      <c r="EH494" s="3"/>
      <c r="EI494" s="3"/>
      <c r="EJ494" s="3"/>
      <c r="EK494" s="3"/>
      <c r="EL494" s="3"/>
      <c r="EM494" s="3"/>
      <c r="EN494" s="3"/>
      <c r="EO494" s="3"/>
      <c r="EP494" s="3"/>
      <c r="EQ494" s="3"/>
      <c r="ER494" s="3"/>
      <c r="ES494" s="3"/>
      <c r="ET494" s="3"/>
      <c r="EU494" s="3"/>
      <c r="EV494" s="3"/>
      <c r="EW494" s="3"/>
      <c r="EX494" s="3"/>
      <c r="EY494" s="3"/>
      <c r="EZ494" s="3"/>
      <c r="FA494" s="3"/>
      <c r="FB494" s="3"/>
      <c r="FC494" s="3"/>
      <c r="FD494" s="3"/>
      <c r="FE494" s="3"/>
      <c r="FF494" s="3"/>
      <c r="FG494" s="3"/>
      <c r="FH494" s="3"/>
      <c r="FI494" s="3"/>
      <c r="FJ494" s="3"/>
      <c r="FK494" s="3"/>
      <c r="FL494" s="3"/>
      <c r="FM494" s="3"/>
      <c r="FN494" s="3"/>
      <c r="FO494" s="3"/>
      <c r="FP494" s="3"/>
      <c r="FQ494" s="3"/>
      <c r="FR494" s="3"/>
    </row>
    <row r="495" spans="1:174" x14ac:dyDescent="0.3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  <c r="DY495" s="3"/>
      <c r="DZ495" s="3"/>
      <c r="EA495" s="3"/>
      <c r="EB495" s="3"/>
      <c r="EC495" s="3"/>
      <c r="ED495" s="3"/>
      <c r="EE495" s="3"/>
      <c r="EF495" s="3"/>
      <c r="EG495" s="3"/>
      <c r="EH495" s="3"/>
      <c r="EI495" s="3"/>
      <c r="EJ495" s="3"/>
      <c r="EK495" s="3"/>
      <c r="EL495" s="3"/>
      <c r="EM495" s="3"/>
      <c r="EN495" s="3"/>
      <c r="EO495" s="3"/>
      <c r="EP495" s="3"/>
      <c r="EQ495" s="3"/>
      <c r="ER495" s="3"/>
      <c r="ES495" s="3"/>
      <c r="ET495" s="3"/>
      <c r="EU495" s="3"/>
      <c r="EV495" s="3"/>
      <c r="EW495" s="3"/>
      <c r="EX495" s="3"/>
      <c r="EY495" s="3"/>
      <c r="EZ495" s="3"/>
      <c r="FA495" s="3"/>
      <c r="FB495" s="3"/>
      <c r="FC495" s="3"/>
      <c r="FD495" s="3"/>
      <c r="FE495" s="3"/>
      <c r="FF495" s="3"/>
      <c r="FG495" s="3"/>
      <c r="FH495" s="3"/>
      <c r="FI495" s="3"/>
      <c r="FJ495" s="3"/>
      <c r="FK495" s="3"/>
      <c r="FL495" s="3"/>
      <c r="FM495" s="3"/>
      <c r="FN495" s="3"/>
      <c r="FO495" s="3"/>
      <c r="FP495" s="3"/>
      <c r="FQ495" s="3"/>
      <c r="FR495" s="3"/>
    </row>
    <row r="496" spans="1:174" x14ac:dyDescent="0.3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  <c r="DI496" s="3"/>
      <c r="DJ496" s="3"/>
      <c r="DK496" s="3"/>
      <c r="DL496" s="3"/>
      <c r="DM496" s="3"/>
      <c r="DN496" s="3"/>
      <c r="DO496" s="3"/>
      <c r="DP496" s="3"/>
      <c r="DQ496" s="3"/>
      <c r="DR496" s="3"/>
      <c r="DS496" s="3"/>
      <c r="DT496" s="3"/>
      <c r="DU496" s="3"/>
      <c r="DV496" s="3"/>
      <c r="DW496" s="3"/>
      <c r="DX496" s="3"/>
      <c r="DY496" s="3"/>
      <c r="DZ496" s="3"/>
      <c r="EA496" s="3"/>
      <c r="EB496" s="3"/>
      <c r="EC496" s="3"/>
      <c r="ED496" s="3"/>
      <c r="EE496" s="3"/>
      <c r="EF496" s="3"/>
      <c r="EG496" s="3"/>
      <c r="EH496" s="3"/>
      <c r="EI496" s="3"/>
      <c r="EJ496" s="3"/>
      <c r="EK496" s="3"/>
      <c r="EL496" s="3"/>
      <c r="EM496" s="3"/>
      <c r="EN496" s="3"/>
      <c r="EO496" s="3"/>
      <c r="EP496" s="3"/>
      <c r="EQ496" s="3"/>
      <c r="ER496" s="3"/>
      <c r="ES496" s="3"/>
      <c r="ET496" s="3"/>
      <c r="EU496" s="3"/>
      <c r="EV496" s="3"/>
      <c r="EW496" s="3"/>
      <c r="EX496" s="3"/>
      <c r="EY496" s="3"/>
      <c r="EZ496" s="3"/>
      <c r="FA496" s="3"/>
      <c r="FB496" s="3"/>
      <c r="FC496" s="3"/>
      <c r="FD496" s="3"/>
      <c r="FE496" s="3"/>
      <c r="FF496" s="3"/>
      <c r="FG496" s="3"/>
      <c r="FH496" s="3"/>
      <c r="FI496" s="3"/>
      <c r="FJ496" s="3"/>
      <c r="FK496" s="3"/>
      <c r="FL496" s="3"/>
      <c r="FM496" s="3"/>
      <c r="FN496" s="3"/>
      <c r="FO496" s="3"/>
      <c r="FP496" s="3"/>
      <c r="FQ496" s="3"/>
      <c r="FR496" s="3"/>
    </row>
    <row r="497" spans="1:174" x14ac:dyDescent="0.3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  <c r="DC497" s="3"/>
      <c r="DD497" s="3"/>
      <c r="DE497" s="3"/>
      <c r="DF497" s="3"/>
      <c r="DG497" s="3"/>
      <c r="DH497" s="3"/>
      <c r="DI497" s="3"/>
      <c r="DJ497" s="3"/>
      <c r="DK497" s="3"/>
      <c r="DL497" s="3"/>
      <c r="DM497" s="3"/>
      <c r="DN497" s="3"/>
      <c r="DO497" s="3"/>
      <c r="DP497" s="3"/>
      <c r="DQ497" s="3"/>
      <c r="DR497" s="3"/>
      <c r="DS497" s="3"/>
      <c r="DT497" s="3"/>
      <c r="DU497" s="3"/>
      <c r="DV497" s="3"/>
      <c r="DW497" s="3"/>
      <c r="DX497" s="3"/>
      <c r="DY497" s="3"/>
      <c r="DZ497" s="3"/>
      <c r="EA497" s="3"/>
      <c r="EB497" s="3"/>
      <c r="EC497" s="3"/>
      <c r="ED497" s="3"/>
      <c r="EE497" s="3"/>
      <c r="EF497" s="3"/>
      <c r="EG497" s="3"/>
      <c r="EH497" s="3"/>
      <c r="EI497" s="3"/>
      <c r="EJ497" s="3"/>
      <c r="EK497" s="3"/>
      <c r="EL497" s="3"/>
      <c r="EM497" s="3"/>
      <c r="EN497" s="3"/>
      <c r="EO497" s="3"/>
      <c r="EP497" s="3"/>
      <c r="EQ497" s="3"/>
      <c r="ER497" s="3"/>
      <c r="ES497" s="3"/>
      <c r="ET497" s="3"/>
      <c r="EU497" s="3"/>
      <c r="EV497" s="3"/>
      <c r="EW497" s="3"/>
      <c r="EX497" s="3"/>
      <c r="EY497" s="3"/>
      <c r="EZ497" s="3"/>
      <c r="FA497" s="3"/>
      <c r="FB497" s="3"/>
      <c r="FC497" s="3"/>
      <c r="FD497" s="3"/>
      <c r="FE497" s="3"/>
      <c r="FF497" s="3"/>
      <c r="FG497" s="3"/>
      <c r="FH497" s="3"/>
      <c r="FI497" s="3"/>
      <c r="FJ497" s="3"/>
      <c r="FK497" s="3"/>
      <c r="FL497" s="3"/>
      <c r="FM497" s="3"/>
      <c r="FN497" s="3"/>
      <c r="FO497" s="3"/>
      <c r="FP497" s="3"/>
      <c r="FQ497" s="3"/>
      <c r="FR497" s="3"/>
    </row>
    <row r="498" spans="1:174" x14ac:dyDescent="0.3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F498" s="3"/>
      <c r="DG498" s="3"/>
      <c r="DH498" s="3"/>
      <c r="DI498" s="3"/>
      <c r="DJ498" s="3"/>
      <c r="DK498" s="3"/>
      <c r="DL498" s="3"/>
      <c r="DM498" s="3"/>
      <c r="DN498" s="3"/>
      <c r="DO498" s="3"/>
      <c r="DP498" s="3"/>
      <c r="DQ498" s="3"/>
      <c r="DR498" s="3"/>
      <c r="DS498" s="3"/>
      <c r="DT498" s="3"/>
      <c r="DU498" s="3"/>
      <c r="DV498" s="3"/>
      <c r="DW498" s="3"/>
      <c r="DX498" s="3"/>
      <c r="DY498" s="3"/>
      <c r="DZ498" s="3"/>
      <c r="EA498" s="3"/>
      <c r="EB498" s="3"/>
      <c r="EC498" s="3"/>
      <c r="ED498" s="3"/>
      <c r="EE498" s="3"/>
      <c r="EF498" s="3"/>
      <c r="EG498" s="3"/>
      <c r="EH498" s="3"/>
      <c r="EI498" s="3"/>
      <c r="EJ498" s="3"/>
      <c r="EK498" s="3"/>
      <c r="EL498" s="3"/>
      <c r="EM498" s="3"/>
      <c r="EN498" s="3"/>
      <c r="EO498" s="3"/>
      <c r="EP498" s="3"/>
      <c r="EQ498" s="3"/>
      <c r="ER498" s="3"/>
      <c r="ES498" s="3"/>
      <c r="ET498" s="3"/>
      <c r="EU498" s="3"/>
      <c r="EV498" s="3"/>
      <c r="EW498" s="3"/>
      <c r="EX498" s="3"/>
      <c r="EY498" s="3"/>
      <c r="EZ498" s="3"/>
      <c r="FA498" s="3"/>
      <c r="FB498" s="3"/>
      <c r="FC498" s="3"/>
      <c r="FD498" s="3"/>
      <c r="FE498" s="3"/>
      <c r="FF498" s="3"/>
      <c r="FG498" s="3"/>
      <c r="FH498" s="3"/>
      <c r="FI498" s="3"/>
      <c r="FJ498" s="3"/>
      <c r="FK498" s="3"/>
      <c r="FL498" s="3"/>
      <c r="FM498" s="3"/>
      <c r="FN498" s="3"/>
      <c r="FO498" s="3"/>
      <c r="FP498" s="3"/>
      <c r="FQ498" s="3"/>
      <c r="FR498" s="3"/>
    </row>
    <row r="499" spans="1:174" x14ac:dyDescent="0.3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  <c r="DB499" s="3"/>
      <c r="DC499" s="3"/>
      <c r="DD499" s="3"/>
      <c r="DE499" s="3"/>
      <c r="DF499" s="3"/>
      <c r="DG499" s="3"/>
      <c r="DH499" s="3"/>
      <c r="DI499" s="3"/>
      <c r="DJ499" s="3"/>
      <c r="DK499" s="3"/>
      <c r="DL499" s="3"/>
      <c r="DM499" s="3"/>
      <c r="DN499" s="3"/>
      <c r="DO499" s="3"/>
      <c r="DP499" s="3"/>
      <c r="DQ499" s="3"/>
      <c r="DR499" s="3"/>
      <c r="DS499" s="3"/>
      <c r="DT499" s="3"/>
      <c r="DU499" s="3"/>
      <c r="DV499" s="3"/>
      <c r="DW499" s="3"/>
      <c r="DX499" s="3"/>
      <c r="DY499" s="3"/>
      <c r="DZ499" s="3"/>
      <c r="EA499" s="3"/>
      <c r="EB499" s="3"/>
      <c r="EC499" s="3"/>
      <c r="ED499" s="3"/>
      <c r="EE499" s="3"/>
      <c r="EF499" s="3"/>
      <c r="EG499" s="3"/>
      <c r="EH499" s="3"/>
      <c r="EI499" s="3"/>
      <c r="EJ499" s="3"/>
      <c r="EK499" s="3"/>
      <c r="EL499" s="3"/>
      <c r="EM499" s="3"/>
      <c r="EN499" s="3"/>
      <c r="EO499" s="3"/>
      <c r="EP499" s="3"/>
      <c r="EQ499" s="3"/>
      <c r="ER499" s="3"/>
      <c r="ES499" s="3"/>
      <c r="ET499" s="3"/>
      <c r="EU499" s="3"/>
      <c r="EV499" s="3"/>
      <c r="EW499" s="3"/>
      <c r="EX499" s="3"/>
      <c r="EY499" s="3"/>
      <c r="EZ499" s="3"/>
      <c r="FA499" s="3"/>
      <c r="FB499" s="3"/>
      <c r="FC499" s="3"/>
      <c r="FD499" s="3"/>
      <c r="FE499" s="3"/>
      <c r="FF499" s="3"/>
      <c r="FG499" s="3"/>
      <c r="FH499" s="3"/>
      <c r="FI499" s="3"/>
      <c r="FJ499" s="3"/>
      <c r="FK499" s="3"/>
      <c r="FL499" s="3"/>
      <c r="FM499" s="3"/>
      <c r="FN499" s="3"/>
      <c r="FO499" s="3"/>
      <c r="FP499" s="3"/>
      <c r="FQ499" s="3"/>
      <c r="FR499" s="3"/>
    </row>
    <row r="500" spans="1:174" x14ac:dyDescent="0.3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  <c r="DB500" s="3"/>
      <c r="DC500" s="3"/>
      <c r="DD500" s="3"/>
      <c r="DE500" s="3"/>
      <c r="DF500" s="3"/>
      <c r="DG500" s="3"/>
      <c r="DH500" s="3"/>
      <c r="DI500" s="3"/>
      <c r="DJ500" s="3"/>
      <c r="DK500" s="3"/>
      <c r="DL500" s="3"/>
      <c r="DM500" s="3"/>
      <c r="DN500" s="3"/>
      <c r="DO500" s="3"/>
      <c r="DP500" s="3"/>
      <c r="DQ500" s="3"/>
      <c r="DR500" s="3"/>
      <c r="DS500" s="3"/>
      <c r="DT500" s="3"/>
      <c r="DU500" s="3"/>
      <c r="DV500" s="3"/>
      <c r="DW500" s="3"/>
      <c r="DX500" s="3"/>
      <c r="DY500" s="3"/>
      <c r="DZ500" s="3"/>
      <c r="EA500" s="3"/>
      <c r="EB500" s="3"/>
      <c r="EC500" s="3"/>
      <c r="ED500" s="3"/>
      <c r="EE500" s="3"/>
      <c r="EF500" s="3"/>
      <c r="EG500" s="3"/>
      <c r="EH500" s="3"/>
      <c r="EI500" s="3"/>
      <c r="EJ500" s="3"/>
      <c r="EK500" s="3"/>
      <c r="EL500" s="3"/>
      <c r="EM500" s="3"/>
      <c r="EN500" s="3"/>
      <c r="EO500" s="3"/>
      <c r="EP500" s="3"/>
      <c r="EQ500" s="3"/>
      <c r="ER500" s="3"/>
      <c r="ES500" s="3"/>
      <c r="ET500" s="3"/>
      <c r="EU500" s="3"/>
      <c r="EV500" s="3"/>
      <c r="EW500" s="3"/>
      <c r="EX500" s="3"/>
      <c r="EY500" s="3"/>
      <c r="EZ500" s="3"/>
      <c r="FA500" s="3"/>
      <c r="FB500" s="3"/>
      <c r="FC500" s="3"/>
      <c r="FD500" s="3"/>
      <c r="FE500" s="3"/>
      <c r="FF500" s="3"/>
      <c r="FG500" s="3"/>
      <c r="FH500" s="3"/>
      <c r="FI500" s="3"/>
      <c r="FJ500" s="3"/>
      <c r="FK500" s="3"/>
      <c r="FL500" s="3"/>
      <c r="FM500" s="3"/>
      <c r="FN500" s="3"/>
      <c r="FO500" s="3"/>
      <c r="FP500" s="3"/>
      <c r="FQ500" s="3"/>
      <c r="FR500" s="3"/>
    </row>
    <row r="501" spans="1:174" x14ac:dyDescent="0.3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  <c r="DC501" s="3"/>
      <c r="DD501" s="3"/>
      <c r="DE501" s="3"/>
      <c r="DF501" s="3"/>
      <c r="DG501" s="3"/>
      <c r="DH501" s="3"/>
      <c r="DI501" s="3"/>
      <c r="DJ501" s="3"/>
      <c r="DK501" s="3"/>
      <c r="DL501" s="3"/>
      <c r="DM501" s="3"/>
      <c r="DN501" s="3"/>
      <c r="DO501" s="3"/>
      <c r="DP501" s="3"/>
      <c r="DQ501" s="3"/>
      <c r="DR501" s="3"/>
      <c r="DS501" s="3"/>
      <c r="DT501" s="3"/>
      <c r="DU501" s="3"/>
      <c r="DV501" s="3"/>
      <c r="DW501" s="3"/>
      <c r="DX501" s="3"/>
      <c r="DY501" s="3"/>
      <c r="DZ501" s="3"/>
      <c r="EA501" s="3"/>
      <c r="EB501" s="3"/>
      <c r="EC501" s="3"/>
      <c r="ED501" s="3"/>
      <c r="EE501" s="3"/>
      <c r="EF501" s="3"/>
      <c r="EG501" s="3"/>
      <c r="EH501" s="3"/>
      <c r="EI501" s="3"/>
      <c r="EJ501" s="3"/>
      <c r="EK501" s="3"/>
      <c r="EL501" s="3"/>
      <c r="EM501" s="3"/>
      <c r="EN501" s="3"/>
      <c r="EO501" s="3"/>
      <c r="EP501" s="3"/>
      <c r="EQ501" s="3"/>
      <c r="ER501" s="3"/>
      <c r="ES501" s="3"/>
      <c r="ET501" s="3"/>
      <c r="EU501" s="3"/>
      <c r="EV501" s="3"/>
      <c r="EW501" s="3"/>
      <c r="EX501" s="3"/>
      <c r="EY501" s="3"/>
      <c r="EZ501" s="3"/>
      <c r="FA501" s="3"/>
      <c r="FB501" s="3"/>
      <c r="FC501" s="3"/>
      <c r="FD501" s="3"/>
      <c r="FE501" s="3"/>
      <c r="FF501" s="3"/>
      <c r="FG501" s="3"/>
      <c r="FH501" s="3"/>
      <c r="FI501" s="3"/>
      <c r="FJ501" s="3"/>
      <c r="FK501" s="3"/>
      <c r="FL501" s="3"/>
      <c r="FM501" s="3"/>
      <c r="FN501" s="3"/>
      <c r="FO501" s="3"/>
      <c r="FP501" s="3"/>
      <c r="FQ501" s="3"/>
      <c r="FR501" s="3"/>
    </row>
    <row r="502" spans="1:174" x14ac:dyDescent="0.3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  <c r="CX502" s="3"/>
      <c r="CY502" s="3"/>
      <c r="CZ502" s="3"/>
      <c r="DA502" s="3"/>
      <c r="DB502" s="3"/>
      <c r="DC502" s="3"/>
      <c r="DD502" s="3"/>
      <c r="DE502" s="3"/>
      <c r="DF502" s="3"/>
      <c r="DG502" s="3"/>
      <c r="DH502" s="3"/>
      <c r="DI502" s="3"/>
      <c r="DJ502" s="3"/>
      <c r="DK502" s="3"/>
      <c r="DL502" s="3"/>
      <c r="DM502" s="3"/>
      <c r="DN502" s="3"/>
      <c r="DO502" s="3"/>
      <c r="DP502" s="3"/>
      <c r="DQ502" s="3"/>
      <c r="DR502" s="3"/>
      <c r="DS502" s="3"/>
      <c r="DT502" s="3"/>
      <c r="DU502" s="3"/>
      <c r="DV502" s="3"/>
      <c r="DW502" s="3"/>
      <c r="DX502" s="3"/>
      <c r="DY502" s="3"/>
      <c r="DZ502" s="3"/>
      <c r="EA502" s="3"/>
      <c r="EB502" s="3"/>
      <c r="EC502" s="3"/>
      <c r="ED502" s="3"/>
      <c r="EE502" s="3"/>
      <c r="EF502" s="3"/>
      <c r="EG502" s="3"/>
      <c r="EH502" s="3"/>
      <c r="EI502" s="3"/>
      <c r="EJ502" s="3"/>
      <c r="EK502" s="3"/>
      <c r="EL502" s="3"/>
      <c r="EM502" s="3"/>
      <c r="EN502" s="3"/>
      <c r="EO502" s="3"/>
      <c r="EP502" s="3"/>
      <c r="EQ502" s="3"/>
      <c r="ER502" s="3"/>
      <c r="ES502" s="3"/>
      <c r="ET502" s="3"/>
      <c r="EU502" s="3"/>
      <c r="EV502" s="3"/>
      <c r="EW502" s="3"/>
      <c r="EX502" s="3"/>
      <c r="EY502" s="3"/>
      <c r="EZ502" s="3"/>
      <c r="FA502" s="3"/>
      <c r="FB502" s="3"/>
      <c r="FC502" s="3"/>
      <c r="FD502" s="3"/>
      <c r="FE502" s="3"/>
      <c r="FF502" s="3"/>
      <c r="FG502" s="3"/>
      <c r="FH502" s="3"/>
      <c r="FI502" s="3"/>
      <c r="FJ502" s="3"/>
      <c r="FK502" s="3"/>
      <c r="FL502" s="3"/>
      <c r="FM502" s="3"/>
      <c r="FN502" s="3"/>
      <c r="FO502" s="3"/>
      <c r="FP502" s="3"/>
      <c r="FQ502" s="3"/>
      <c r="FR502" s="3"/>
    </row>
    <row r="503" spans="1:174" x14ac:dyDescent="0.3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  <c r="CX503" s="3"/>
      <c r="CY503" s="3"/>
      <c r="CZ503" s="3"/>
      <c r="DA503" s="3"/>
      <c r="DB503" s="3"/>
      <c r="DC503" s="3"/>
      <c r="DD503" s="3"/>
      <c r="DE503" s="3"/>
      <c r="DF503" s="3"/>
      <c r="DG503" s="3"/>
      <c r="DH503" s="3"/>
      <c r="DI503" s="3"/>
      <c r="DJ503" s="3"/>
      <c r="DK503" s="3"/>
      <c r="DL503" s="3"/>
      <c r="DM503" s="3"/>
      <c r="DN503" s="3"/>
      <c r="DO503" s="3"/>
      <c r="DP503" s="3"/>
      <c r="DQ503" s="3"/>
      <c r="DR503" s="3"/>
      <c r="DS503" s="3"/>
      <c r="DT503" s="3"/>
      <c r="DU503" s="3"/>
      <c r="DV503" s="3"/>
      <c r="DW503" s="3"/>
      <c r="DX503" s="3"/>
      <c r="DY503" s="3"/>
      <c r="DZ503" s="3"/>
      <c r="EA503" s="3"/>
      <c r="EB503" s="3"/>
      <c r="EC503" s="3"/>
      <c r="ED503" s="3"/>
      <c r="EE503" s="3"/>
      <c r="EF503" s="3"/>
      <c r="EG503" s="3"/>
      <c r="EH503" s="3"/>
      <c r="EI503" s="3"/>
      <c r="EJ503" s="3"/>
      <c r="EK503" s="3"/>
      <c r="EL503" s="3"/>
      <c r="EM503" s="3"/>
      <c r="EN503" s="3"/>
      <c r="EO503" s="3"/>
      <c r="EP503" s="3"/>
      <c r="EQ503" s="3"/>
      <c r="ER503" s="3"/>
      <c r="ES503" s="3"/>
      <c r="ET503" s="3"/>
      <c r="EU503" s="3"/>
      <c r="EV503" s="3"/>
      <c r="EW503" s="3"/>
      <c r="EX503" s="3"/>
      <c r="EY503" s="3"/>
      <c r="EZ503" s="3"/>
      <c r="FA503" s="3"/>
      <c r="FB503" s="3"/>
      <c r="FC503" s="3"/>
      <c r="FD503" s="3"/>
      <c r="FE503" s="3"/>
      <c r="FF503" s="3"/>
      <c r="FG503" s="3"/>
      <c r="FH503" s="3"/>
      <c r="FI503" s="3"/>
      <c r="FJ503" s="3"/>
      <c r="FK503" s="3"/>
      <c r="FL503" s="3"/>
      <c r="FM503" s="3"/>
      <c r="FN503" s="3"/>
      <c r="FO503" s="3"/>
      <c r="FP503" s="3"/>
      <c r="FQ503" s="3"/>
      <c r="FR503" s="3"/>
    </row>
    <row r="504" spans="1:174" x14ac:dyDescent="0.3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  <c r="CX504" s="3"/>
      <c r="CY504" s="3"/>
      <c r="CZ504" s="3"/>
      <c r="DA504" s="3"/>
      <c r="DB504" s="3"/>
      <c r="DC504" s="3"/>
      <c r="DD504" s="3"/>
      <c r="DE504" s="3"/>
      <c r="DF504" s="3"/>
      <c r="DG504" s="3"/>
      <c r="DH504" s="3"/>
      <c r="DI504" s="3"/>
      <c r="DJ504" s="3"/>
      <c r="DK504" s="3"/>
      <c r="DL504" s="3"/>
      <c r="DM504" s="3"/>
      <c r="DN504" s="3"/>
      <c r="DO504" s="3"/>
      <c r="DP504" s="3"/>
      <c r="DQ504" s="3"/>
      <c r="DR504" s="3"/>
      <c r="DS504" s="3"/>
      <c r="DT504" s="3"/>
      <c r="DU504" s="3"/>
      <c r="DV504" s="3"/>
      <c r="DW504" s="3"/>
      <c r="DX504" s="3"/>
      <c r="DY504" s="3"/>
      <c r="DZ504" s="3"/>
      <c r="EA504" s="3"/>
      <c r="EB504" s="3"/>
      <c r="EC504" s="3"/>
      <c r="ED504" s="3"/>
      <c r="EE504" s="3"/>
      <c r="EF504" s="3"/>
      <c r="EG504" s="3"/>
      <c r="EH504" s="3"/>
      <c r="EI504" s="3"/>
      <c r="EJ504" s="3"/>
      <c r="EK504" s="3"/>
      <c r="EL504" s="3"/>
      <c r="EM504" s="3"/>
      <c r="EN504" s="3"/>
      <c r="EO504" s="3"/>
      <c r="EP504" s="3"/>
      <c r="EQ504" s="3"/>
      <c r="ER504" s="3"/>
      <c r="ES504" s="3"/>
      <c r="ET504" s="3"/>
      <c r="EU504" s="3"/>
      <c r="EV504" s="3"/>
      <c r="EW504" s="3"/>
      <c r="EX504" s="3"/>
      <c r="EY504" s="3"/>
      <c r="EZ504" s="3"/>
      <c r="FA504" s="3"/>
      <c r="FB504" s="3"/>
      <c r="FC504" s="3"/>
      <c r="FD504" s="3"/>
      <c r="FE504" s="3"/>
      <c r="FF504" s="3"/>
      <c r="FG504" s="3"/>
      <c r="FH504" s="3"/>
      <c r="FI504" s="3"/>
      <c r="FJ504" s="3"/>
      <c r="FK504" s="3"/>
      <c r="FL504" s="3"/>
      <c r="FM504" s="3"/>
      <c r="FN504" s="3"/>
      <c r="FO504" s="3"/>
      <c r="FP504" s="3"/>
      <c r="FQ504" s="3"/>
      <c r="FR504" s="3"/>
    </row>
    <row r="505" spans="1:174" x14ac:dyDescent="0.3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  <c r="CX505" s="3"/>
      <c r="CY505" s="3"/>
      <c r="CZ505" s="3"/>
      <c r="DA505" s="3"/>
      <c r="DB505" s="3"/>
      <c r="DC505" s="3"/>
      <c r="DD505" s="3"/>
      <c r="DE505" s="3"/>
      <c r="DF505" s="3"/>
      <c r="DG505" s="3"/>
      <c r="DH505" s="3"/>
      <c r="DI505" s="3"/>
      <c r="DJ505" s="3"/>
      <c r="DK505" s="3"/>
      <c r="DL505" s="3"/>
      <c r="DM505" s="3"/>
      <c r="DN505" s="3"/>
      <c r="DO505" s="3"/>
      <c r="DP505" s="3"/>
      <c r="DQ505" s="3"/>
      <c r="DR505" s="3"/>
      <c r="DS505" s="3"/>
      <c r="DT505" s="3"/>
      <c r="DU505" s="3"/>
      <c r="DV505" s="3"/>
      <c r="DW505" s="3"/>
      <c r="DX505" s="3"/>
      <c r="DY505" s="3"/>
      <c r="DZ505" s="3"/>
      <c r="EA505" s="3"/>
      <c r="EB505" s="3"/>
      <c r="EC505" s="3"/>
      <c r="ED505" s="3"/>
      <c r="EE505" s="3"/>
      <c r="EF505" s="3"/>
      <c r="EG505" s="3"/>
      <c r="EH505" s="3"/>
      <c r="EI505" s="3"/>
      <c r="EJ505" s="3"/>
      <c r="EK505" s="3"/>
      <c r="EL505" s="3"/>
      <c r="EM505" s="3"/>
      <c r="EN505" s="3"/>
      <c r="EO505" s="3"/>
      <c r="EP505" s="3"/>
      <c r="EQ505" s="3"/>
      <c r="ER505" s="3"/>
      <c r="ES505" s="3"/>
      <c r="ET505" s="3"/>
      <c r="EU505" s="3"/>
      <c r="EV505" s="3"/>
      <c r="EW505" s="3"/>
      <c r="EX505" s="3"/>
      <c r="EY505" s="3"/>
      <c r="EZ505" s="3"/>
      <c r="FA505" s="3"/>
      <c r="FB505" s="3"/>
      <c r="FC505" s="3"/>
      <c r="FD505" s="3"/>
      <c r="FE505" s="3"/>
      <c r="FF505" s="3"/>
      <c r="FG505" s="3"/>
      <c r="FH505" s="3"/>
      <c r="FI505" s="3"/>
      <c r="FJ505" s="3"/>
      <c r="FK505" s="3"/>
      <c r="FL505" s="3"/>
      <c r="FM505" s="3"/>
      <c r="FN505" s="3"/>
      <c r="FO505" s="3"/>
      <c r="FP505" s="3"/>
      <c r="FQ505" s="3"/>
      <c r="FR505" s="3"/>
    </row>
    <row r="506" spans="1:174" x14ac:dyDescent="0.3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  <c r="CX506" s="3"/>
      <c r="CY506" s="3"/>
      <c r="CZ506" s="3"/>
      <c r="DA506" s="3"/>
      <c r="DB506" s="3"/>
      <c r="DC506" s="3"/>
      <c r="DD506" s="3"/>
      <c r="DE506" s="3"/>
      <c r="DF506" s="3"/>
      <c r="DG506" s="3"/>
      <c r="DH506" s="3"/>
      <c r="DI506" s="3"/>
      <c r="DJ506" s="3"/>
      <c r="DK506" s="3"/>
      <c r="DL506" s="3"/>
      <c r="DM506" s="3"/>
      <c r="DN506" s="3"/>
      <c r="DO506" s="3"/>
      <c r="DP506" s="3"/>
      <c r="DQ506" s="3"/>
      <c r="DR506" s="3"/>
      <c r="DS506" s="3"/>
      <c r="DT506" s="3"/>
      <c r="DU506" s="3"/>
      <c r="DV506" s="3"/>
      <c r="DW506" s="3"/>
      <c r="DX506" s="3"/>
      <c r="DY506" s="3"/>
      <c r="DZ506" s="3"/>
      <c r="EA506" s="3"/>
      <c r="EB506" s="3"/>
      <c r="EC506" s="3"/>
      <c r="ED506" s="3"/>
      <c r="EE506" s="3"/>
      <c r="EF506" s="3"/>
      <c r="EG506" s="3"/>
      <c r="EH506" s="3"/>
      <c r="EI506" s="3"/>
      <c r="EJ506" s="3"/>
      <c r="EK506" s="3"/>
      <c r="EL506" s="3"/>
      <c r="EM506" s="3"/>
      <c r="EN506" s="3"/>
      <c r="EO506" s="3"/>
      <c r="EP506" s="3"/>
      <c r="EQ506" s="3"/>
      <c r="ER506" s="3"/>
      <c r="ES506" s="3"/>
      <c r="ET506" s="3"/>
      <c r="EU506" s="3"/>
      <c r="EV506" s="3"/>
      <c r="EW506" s="3"/>
      <c r="EX506" s="3"/>
      <c r="EY506" s="3"/>
      <c r="EZ506" s="3"/>
      <c r="FA506" s="3"/>
      <c r="FB506" s="3"/>
      <c r="FC506" s="3"/>
      <c r="FD506" s="3"/>
      <c r="FE506" s="3"/>
      <c r="FF506" s="3"/>
      <c r="FG506" s="3"/>
      <c r="FH506" s="3"/>
      <c r="FI506" s="3"/>
      <c r="FJ506" s="3"/>
      <c r="FK506" s="3"/>
      <c r="FL506" s="3"/>
      <c r="FM506" s="3"/>
      <c r="FN506" s="3"/>
      <c r="FO506" s="3"/>
      <c r="FP506" s="3"/>
      <c r="FQ506" s="3"/>
      <c r="FR506" s="3"/>
    </row>
    <row r="507" spans="1:174" x14ac:dyDescent="0.3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  <c r="DC507" s="3"/>
      <c r="DD507" s="3"/>
      <c r="DE507" s="3"/>
      <c r="DF507" s="3"/>
      <c r="DG507" s="3"/>
      <c r="DH507" s="3"/>
      <c r="DI507" s="3"/>
      <c r="DJ507" s="3"/>
      <c r="DK507" s="3"/>
      <c r="DL507" s="3"/>
      <c r="DM507" s="3"/>
      <c r="DN507" s="3"/>
      <c r="DO507" s="3"/>
      <c r="DP507" s="3"/>
      <c r="DQ507" s="3"/>
      <c r="DR507" s="3"/>
      <c r="DS507" s="3"/>
      <c r="DT507" s="3"/>
      <c r="DU507" s="3"/>
      <c r="DV507" s="3"/>
      <c r="DW507" s="3"/>
      <c r="DX507" s="3"/>
      <c r="DY507" s="3"/>
      <c r="DZ507" s="3"/>
      <c r="EA507" s="3"/>
      <c r="EB507" s="3"/>
      <c r="EC507" s="3"/>
      <c r="ED507" s="3"/>
      <c r="EE507" s="3"/>
      <c r="EF507" s="3"/>
      <c r="EG507" s="3"/>
      <c r="EH507" s="3"/>
      <c r="EI507" s="3"/>
      <c r="EJ507" s="3"/>
      <c r="EK507" s="3"/>
      <c r="EL507" s="3"/>
      <c r="EM507" s="3"/>
      <c r="EN507" s="3"/>
      <c r="EO507" s="3"/>
      <c r="EP507" s="3"/>
      <c r="EQ507" s="3"/>
      <c r="ER507" s="3"/>
      <c r="ES507" s="3"/>
      <c r="ET507" s="3"/>
      <c r="EU507" s="3"/>
      <c r="EV507" s="3"/>
      <c r="EW507" s="3"/>
      <c r="EX507" s="3"/>
      <c r="EY507" s="3"/>
      <c r="EZ507" s="3"/>
      <c r="FA507" s="3"/>
      <c r="FB507" s="3"/>
      <c r="FC507" s="3"/>
      <c r="FD507" s="3"/>
      <c r="FE507" s="3"/>
      <c r="FF507" s="3"/>
      <c r="FG507" s="3"/>
      <c r="FH507" s="3"/>
      <c r="FI507" s="3"/>
      <c r="FJ507" s="3"/>
      <c r="FK507" s="3"/>
      <c r="FL507" s="3"/>
      <c r="FM507" s="3"/>
      <c r="FN507" s="3"/>
      <c r="FO507" s="3"/>
      <c r="FP507" s="3"/>
      <c r="FQ507" s="3"/>
      <c r="FR507" s="3"/>
    </row>
    <row r="508" spans="1:174" x14ac:dyDescent="0.3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F508" s="3"/>
      <c r="DG508" s="3"/>
      <c r="DH508" s="3"/>
      <c r="DI508" s="3"/>
      <c r="DJ508" s="3"/>
      <c r="DK508" s="3"/>
      <c r="DL508" s="3"/>
      <c r="DM508" s="3"/>
      <c r="DN508" s="3"/>
      <c r="DO508" s="3"/>
      <c r="DP508" s="3"/>
      <c r="DQ508" s="3"/>
      <c r="DR508" s="3"/>
      <c r="DS508" s="3"/>
      <c r="DT508" s="3"/>
      <c r="DU508" s="3"/>
      <c r="DV508" s="3"/>
      <c r="DW508" s="3"/>
      <c r="DX508" s="3"/>
      <c r="DY508" s="3"/>
      <c r="DZ508" s="3"/>
      <c r="EA508" s="3"/>
      <c r="EB508" s="3"/>
      <c r="EC508" s="3"/>
      <c r="ED508" s="3"/>
      <c r="EE508" s="3"/>
      <c r="EF508" s="3"/>
      <c r="EG508" s="3"/>
      <c r="EH508" s="3"/>
      <c r="EI508" s="3"/>
      <c r="EJ508" s="3"/>
      <c r="EK508" s="3"/>
      <c r="EL508" s="3"/>
      <c r="EM508" s="3"/>
      <c r="EN508" s="3"/>
      <c r="EO508" s="3"/>
      <c r="EP508" s="3"/>
      <c r="EQ508" s="3"/>
      <c r="ER508" s="3"/>
      <c r="ES508" s="3"/>
      <c r="ET508" s="3"/>
      <c r="EU508" s="3"/>
      <c r="EV508" s="3"/>
      <c r="EW508" s="3"/>
      <c r="EX508" s="3"/>
      <c r="EY508" s="3"/>
      <c r="EZ508" s="3"/>
      <c r="FA508" s="3"/>
      <c r="FB508" s="3"/>
      <c r="FC508" s="3"/>
      <c r="FD508" s="3"/>
      <c r="FE508" s="3"/>
      <c r="FF508" s="3"/>
      <c r="FG508" s="3"/>
      <c r="FH508" s="3"/>
      <c r="FI508" s="3"/>
      <c r="FJ508" s="3"/>
      <c r="FK508" s="3"/>
      <c r="FL508" s="3"/>
      <c r="FM508" s="3"/>
      <c r="FN508" s="3"/>
      <c r="FO508" s="3"/>
      <c r="FP508" s="3"/>
      <c r="FQ508" s="3"/>
      <c r="FR508" s="3"/>
    </row>
    <row r="509" spans="1:174" x14ac:dyDescent="0.3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  <c r="DC509" s="3"/>
      <c r="DD509" s="3"/>
      <c r="DE509" s="3"/>
      <c r="DF509" s="3"/>
      <c r="DG509" s="3"/>
      <c r="DH509" s="3"/>
      <c r="DI509" s="3"/>
      <c r="DJ509" s="3"/>
      <c r="DK509" s="3"/>
      <c r="DL509" s="3"/>
      <c r="DM509" s="3"/>
      <c r="DN509" s="3"/>
      <c r="DO509" s="3"/>
      <c r="DP509" s="3"/>
      <c r="DQ509" s="3"/>
      <c r="DR509" s="3"/>
      <c r="DS509" s="3"/>
      <c r="DT509" s="3"/>
      <c r="DU509" s="3"/>
      <c r="DV509" s="3"/>
      <c r="DW509" s="3"/>
      <c r="DX509" s="3"/>
      <c r="DY509" s="3"/>
      <c r="DZ509" s="3"/>
      <c r="EA509" s="3"/>
      <c r="EB509" s="3"/>
      <c r="EC509" s="3"/>
      <c r="ED509" s="3"/>
      <c r="EE509" s="3"/>
      <c r="EF509" s="3"/>
      <c r="EG509" s="3"/>
      <c r="EH509" s="3"/>
      <c r="EI509" s="3"/>
      <c r="EJ509" s="3"/>
      <c r="EK509" s="3"/>
      <c r="EL509" s="3"/>
      <c r="EM509" s="3"/>
      <c r="EN509" s="3"/>
      <c r="EO509" s="3"/>
      <c r="EP509" s="3"/>
      <c r="EQ509" s="3"/>
      <c r="ER509" s="3"/>
      <c r="ES509" s="3"/>
      <c r="ET509" s="3"/>
      <c r="EU509" s="3"/>
      <c r="EV509" s="3"/>
      <c r="EW509" s="3"/>
      <c r="EX509" s="3"/>
      <c r="EY509" s="3"/>
      <c r="EZ509" s="3"/>
      <c r="FA509" s="3"/>
      <c r="FB509" s="3"/>
      <c r="FC509" s="3"/>
      <c r="FD509" s="3"/>
      <c r="FE509" s="3"/>
      <c r="FF509" s="3"/>
      <c r="FG509" s="3"/>
      <c r="FH509" s="3"/>
      <c r="FI509" s="3"/>
      <c r="FJ509" s="3"/>
      <c r="FK509" s="3"/>
      <c r="FL509" s="3"/>
      <c r="FM509" s="3"/>
      <c r="FN509" s="3"/>
      <c r="FO509" s="3"/>
      <c r="FP509" s="3"/>
      <c r="FQ509" s="3"/>
      <c r="FR509" s="3"/>
    </row>
    <row r="510" spans="1:174" x14ac:dyDescent="0.3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F510" s="3"/>
      <c r="DG510" s="3"/>
      <c r="DH510" s="3"/>
      <c r="DI510" s="3"/>
      <c r="DJ510" s="3"/>
      <c r="DK510" s="3"/>
      <c r="DL510" s="3"/>
      <c r="DM510" s="3"/>
      <c r="DN510" s="3"/>
      <c r="DO510" s="3"/>
      <c r="DP510" s="3"/>
      <c r="DQ510" s="3"/>
      <c r="DR510" s="3"/>
      <c r="DS510" s="3"/>
      <c r="DT510" s="3"/>
      <c r="DU510" s="3"/>
      <c r="DV510" s="3"/>
      <c r="DW510" s="3"/>
      <c r="DX510" s="3"/>
      <c r="DY510" s="3"/>
      <c r="DZ510" s="3"/>
      <c r="EA510" s="3"/>
      <c r="EB510" s="3"/>
      <c r="EC510" s="3"/>
      <c r="ED510" s="3"/>
      <c r="EE510" s="3"/>
      <c r="EF510" s="3"/>
      <c r="EG510" s="3"/>
      <c r="EH510" s="3"/>
      <c r="EI510" s="3"/>
      <c r="EJ510" s="3"/>
      <c r="EK510" s="3"/>
      <c r="EL510" s="3"/>
      <c r="EM510" s="3"/>
      <c r="EN510" s="3"/>
      <c r="EO510" s="3"/>
      <c r="EP510" s="3"/>
      <c r="EQ510" s="3"/>
      <c r="ER510" s="3"/>
      <c r="ES510" s="3"/>
      <c r="ET510" s="3"/>
      <c r="EU510" s="3"/>
      <c r="EV510" s="3"/>
      <c r="EW510" s="3"/>
      <c r="EX510" s="3"/>
      <c r="EY510" s="3"/>
      <c r="EZ510" s="3"/>
      <c r="FA510" s="3"/>
      <c r="FB510" s="3"/>
      <c r="FC510" s="3"/>
      <c r="FD510" s="3"/>
      <c r="FE510" s="3"/>
      <c r="FF510" s="3"/>
      <c r="FG510" s="3"/>
      <c r="FH510" s="3"/>
      <c r="FI510" s="3"/>
      <c r="FJ510" s="3"/>
      <c r="FK510" s="3"/>
      <c r="FL510" s="3"/>
      <c r="FM510" s="3"/>
      <c r="FN510" s="3"/>
      <c r="FO510" s="3"/>
      <c r="FP510" s="3"/>
      <c r="FQ510" s="3"/>
      <c r="FR510" s="3"/>
    </row>
    <row r="511" spans="1:174" x14ac:dyDescent="0.3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  <c r="ET511" s="3"/>
      <c r="EU511" s="3"/>
      <c r="EV511" s="3"/>
      <c r="EW511" s="3"/>
      <c r="EX511" s="3"/>
      <c r="EY511" s="3"/>
      <c r="EZ511" s="3"/>
      <c r="FA511" s="3"/>
      <c r="FB511" s="3"/>
      <c r="FC511" s="3"/>
      <c r="FD511" s="3"/>
      <c r="FE511" s="3"/>
      <c r="FF511" s="3"/>
      <c r="FG511" s="3"/>
      <c r="FH511" s="3"/>
      <c r="FI511" s="3"/>
      <c r="FJ511" s="3"/>
      <c r="FK511" s="3"/>
      <c r="FL511" s="3"/>
      <c r="FM511" s="3"/>
      <c r="FN511" s="3"/>
      <c r="FO511" s="3"/>
      <c r="FP511" s="3"/>
      <c r="FQ511" s="3"/>
      <c r="FR511" s="3"/>
    </row>
    <row r="512" spans="1:174" x14ac:dyDescent="0.3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  <c r="DI512" s="3"/>
      <c r="DJ512" s="3"/>
      <c r="DK512" s="3"/>
      <c r="DL512" s="3"/>
      <c r="DM512" s="3"/>
      <c r="DN512" s="3"/>
      <c r="DO512" s="3"/>
      <c r="DP512" s="3"/>
      <c r="DQ512" s="3"/>
      <c r="DR512" s="3"/>
      <c r="DS512" s="3"/>
      <c r="DT512" s="3"/>
      <c r="DU512" s="3"/>
      <c r="DV512" s="3"/>
      <c r="DW512" s="3"/>
      <c r="DX512" s="3"/>
      <c r="DY512" s="3"/>
      <c r="DZ512" s="3"/>
      <c r="EA512" s="3"/>
      <c r="EB512" s="3"/>
      <c r="EC512" s="3"/>
      <c r="ED512" s="3"/>
      <c r="EE512" s="3"/>
      <c r="EF512" s="3"/>
      <c r="EG512" s="3"/>
      <c r="EH512" s="3"/>
      <c r="EI512" s="3"/>
      <c r="EJ512" s="3"/>
      <c r="EK512" s="3"/>
      <c r="EL512" s="3"/>
      <c r="EM512" s="3"/>
      <c r="EN512" s="3"/>
      <c r="EO512" s="3"/>
      <c r="EP512" s="3"/>
      <c r="EQ512" s="3"/>
      <c r="ER512" s="3"/>
      <c r="ES512" s="3"/>
      <c r="ET512" s="3"/>
      <c r="EU512" s="3"/>
      <c r="EV512" s="3"/>
      <c r="EW512" s="3"/>
      <c r="EX512" s="3"/>
      <c r="EY512" s="3"/>
      <c r="EZ512" s="3"/>
      <c r="FA512" s="3"/>
      <c r="FB512" s="3"/>
      <c r="FC512" s="3"/>
      <c r="FD512" s="3"/>
      <c r="FE512" s="3"/>
      <c r="FF512" s="3"/>
      <c r="FG512" s="3"/>
      <c r="FH512" s="3"/>
      <c r="FI512" s="3"/>
      <c r="FJ512" s="3"/>
      <c r="FK512" s="3"/>
      <c r="FL512" s="3"/>
      <c r="FM512" s="3"/>
      <c r="FN512" s="3"/>
      <c r="FO512" s="3"/>
      <c r="FP512" s="3"/>
      <c r="FQ512" s="3"/>
      <c r="FR512" s="3"/>
    </row>
    <row r="513" spans="1:174" x14ac:dyDescent="0.3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  <c r="CX513" s="3"/>
      <c r="CY513" s="3"/>
      <c r="CZ513" s="3"/>
      <c r="DA513" s="3"/>
      <c r="DB513" s="3"/>
      <c r="DC513" s="3"/>
      <c r="DD513" s="3"/>
      <c r="DE513" s="3"/>
      <c r="DF513" s="3"/>
      <c r="DG513" s="3"/>
      <c r="DH513" s="3"/>
      <c r="DI513" s="3"/>
      <c r="DJ513" s="3"/>
      <c r="DK513" s="3"/>
      <c r="DL513" s="3"/>
      <c r="DM513" s="3"/>
      <c r="DN513" s="3"/>
      <c r="DO513" s="3"/>
      <c r="DP513" s="3"/>
      <c r="DQ513" s="3"/>
      <c r="DR513" s="3"/>
      <c r="DS513" s="3"/>
      <c r="DT513" s="3"/>
      <c r="DU513" s="3"/>
      <c r="DV513" s="3"/>
      <c r="DW513" s="3"/>
      <c r="DX513" s="3"/>
      <c r="DY513" s="3"/>
      <c r="DZ513" s="3"/>
      <c r="EA513" s="3"/>
      <c r="EB513" s="3"/>
      <c r="EC513" s="3"/>
      <c r="ED513" s="3"/>
      <c r="EE513" s="3"/>
      <c r="EF513" s="3"/>
      <c r="EG513" s="3"/>
      <c r="EH513" s="3"/>
      <c r="EI513" s="3"/>
      <c r="EJ513" s="3"/>
      <c r="EK513" s="3"/>
      <c r="EL513" s="3"/>
      <c r="EM513" s="3"/>
      <c r="EN513" s="3"/>
      <c r="EO513" s="3"/>
      <c r="EP513" s="3"/>
      <c r="EQ513" s="3"/>
      <c r="ER513" s="3"/>
      <c r="ES513" s="3"/>
      <c r="ET513" s="3"/>
      <c r="EU513" s="3"/>
      <c r="EV513" s="3"/>
      <c r="EW513" s="3"/>
      <c r="EX513" s="3"/>
      <c r="EY513" s="3"/>
      <c r="EZ513" s="3"/>
      <c r="FA513" s="3"/>
      <c r="FB513" s="3"/>
      <c r="FC513" s="3"/>
      <c r="FD513" s="3"/>
      <c r="FE513" s="3"/>
      <c r="FF513" s="3"/>
      <c r="FG513" s="3"/>
      <c r="FH513" s="3"/>
      <c r="FI513" s="3"/>
      <c r="FJ513" s="3"/>
      <c r="FK513" s="3"/>
      <c r="FL513" s="3"/>
      <c r="FM513" s="3"/>
      <c r="FN513" s="3"/>
      <c r="FO513" s="3"/>
      <c r="FP513" s="3"/>
      <c r="FQ513" s="3"/>
      <c r="FR513" s="3"/>
    </row>
    <row r="514" spans="1:174" x14ac:dyDescent="0.3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  <c r="DC514" s="3"/>
      <c r="DD514" s="3"/>
      <c r="DE514" s="3"/>
      <c r="DF514" s="3"/>
      <c r="DG514" s="3"/>
      <c r="DH514" s="3"/>
      <c r="DI514" s="3"/>
      <c r="DJ514" s="3"/>
      <c r="DK514" s="3"/>
      <c r="DL514" s="3"/>
      <c r="DM514" s="3"/>
      <c r="DN514" s="3"/>
      <c r="DO514" s="3"/>
      <c r="DP514" s="3"/>
      <c r="DQ514" s="3"/>
      <c r="DR514" s="3"/>
      <c r="DS514" s="3"/>
      <c r="DT514" s="3"/>
      <c r="DU514" s="3"/>
      <c r="DV514" s="3"/>
      <c r="DW514" s="3"/>
      <c r="DX514" s="3"/>
      <c r="DY514" s="3"/>
      <c r="DZ514" s="3"/>
      <c r="EA514" s="3"/>
      <c r="EB514" s="3"/>
      <c r="EC514" s="3"/>
      <c r="ED514" s="3"/>
      <c r="EE514" s="3"/>
      <c r="EF514" s="3"/>
      <c r="EG514" s="3"/>
      <c r="EH514" s="3"/>
      <c r="EI514" s="3"/>
      <c r="EJ514" s="3"/>
      <c r="EK514" s="3"/>
      <c r="EL514" s="3"/>
      <c r="EM514" s="3"/>
      <c r="EN514" s="3"/>
      <c r="EO514" s="3"/>
      <c r="EP514" s="3"/>
      <c r="EQ514" s="3"/>
      <c r="ER514" s="3"/>
      <c r="ES514" s="3"/>
      <c r="ET514" s="3"/>
      <c r="EU514" s="3"/>
      <c r="EV514" s="3"/>
      <c r="EW514" s="3"/>
      <c r="EX514" s="3"/>
      <c r="EY514" s="3"/>
      <c r="EZ514" s="3"/>
      <c r="FA514" s="3"/>
      <c r="FB514" s="3"/>
      <c r="FC514" s="3"/>
      <c r="FD514" s="3"/>
      <c r="FE514" s="3"/>
      <c r="FF514" s="3"/>
      <c r="FG514" s="3"/>
      <c r="FH514" s="3"/>
      <c r="FI514" s="3"/>
      <c r="FJ514" s="3"/>
      <c r="FK514" s="3"/>
      <c r="FL514" s="3"/>
      <c r="FM514" s="3"/>
      <c r="FN514" s="3"/>
      <c r="FO514" s="3"/>
      <c r="FP514" s="3"/>
      <c r="FQ514" s="3"/>
      <c r="FR514" s="3"/>
    </row>
    <row r="515" spans="1:174" x14ac:dyDescent="0.3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  <c r="CX515" s="3"/>
      <c r="CY515" s="3"/>
      <c r="CZ515" s="3"/>
      <c r="DA515" s="3"/>
      <c r="DB515" s="3"/>
      <c r="DC515" s="3"/>
      <c r="DD515" s="3"/>
      <c r="DE515" s="3"/>
      <c r="DF515" s="3"/>
      <c r="DG515" s="3"/>
      <c r="DH515" s="3"/>
      <c r="DI515" s="3"/>
      <c r="DJ515" s="3"/>
      <c r="DK515" s="3"/>
      <c r="DL515" s="3"/>
      <c r="DM515" s="3"/>
      <c r="DN515" s="3"/>
      <c r="DO515" s="3"/>
      <c r="DP515" s="3"/>
      <c r="DQ515" s="3"/>
      <c r="DR515" s="3"/>
      <c r="DS515" s="3"/>
      <c r="DT515" s="3"/>
      <c r="DU515" s="3"/>
      <c r="DV515" s="3"/>
      <c r="DW515" s="3"/>
      <c r="DX515" s="3"/>
      <c r="DY515" s="3"/>
      <c r="DZ515" s="3"/>
      <c r="EA515" s="3"/>
      <c r="EB515" s="3"/>
      <c r="EC515" s="3"/>
      <c r="ED515" s="3"/>
      <c r="EE515" s="3"/>
      <c r="EF515" s="3"/>
      <c r="EG515" s="3"/>
      <c r="EH515" s="3"/>
      <c r="EI515" s="3"/>
      <c r="EJ515" s="3"/>
      <c r="EK515" s="3"/>
      <c r="EL515" s="3"/>
      <c r="EM515" s="3"/>
      <c r="EN515" s="3"/>
      <c r="EO515" s="3"/>
      <c r="EP515" s="3"/>
      <c r="EQ515" s="3"/>
      <c r="ER515" s="3"/>
      <c r="ES515" s="3"/>
      <c r="ET515" s="3"/>
      <c r="EU515" s="3"/>
      <c r="EV515" s="3"/>
      <c r="EW515" s="3"/>
      <c r="EX515" s="3"/>
      <c r="EY515" s="3"/>
      <c r="EZ515" s="3"/>
      <c r="FA515" s="3"/>
      <c r="FB515" s="3"/>
      <c r="FC515" s="3"/>
      <c r="FD515" s="3"/>
      <c r="FE515" s="3"/>
      <c r="FF515" s="3"/>
      <c r="FG515" s="3"/>
      <c r="FH515" s="3"/>
      <c r="FI515" s="3"/>
      <c r="FJ515" s="3"/>
      <c r="FK515" s="3"/>
      <c r="FL515" s="3"/>
      <c r="FM515" s="3"/>
      <c r="FN515" s="3"/>
      <c r="FO515" s="3"/>
      <c r="FP515" s="3"/>
      <c r="FQ515" s="3"/>
      <c r="FR515" s="3"/>
    </row>
    <row r="516" spans="1:174" x14ac:dyDescent="0.3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  <c r="DC516" s="3"/>
      <c r="DD516" s="3"/>
      <c r="DE516" s="3"/>
      <c r="DF516" s="3"/>
      <c r="DG516" s="3"/>
      <c r="DH516" s="3"/>
      <c r="DI516" s="3"/>
      <c r="DJ516" s="3"/>
      <c r="DK516" s="3"/>
      <c r="DL516" s="3"/>
      <c r="DM516" s="3"/>
      <c r="DN516" s="3"/>
      <c r="DO516" s="3"/>
      <c r="DP516" s="3"/>
      <c r="DQ516" s="3"/>
      <c r="DR516" s="3"/>
      <c r="DS516" s="3"/>
      <c r="DT516" s="3"/>
      <c r="DU516" s="3"/>
      <c r="DV516" s="3"/>
      <c r="DW516" s="3"/>
      <c r="DX516" s="3"/>
      <c r="DY516" s="3"/>
      <c r="DZ516" s="3"/>
      <c r="EA516" s="3"/>
      <c r="EB516" s="3"/>
      <c r="EC516" s="3"/>
      <c r="ED516" s="3"/>
      <c r="EE516" s="3"/>
      <c r="EF516" s="3"/>
      <c r="EG516" s="3"/>
      <c r="EH516" s="3"/>
      <c r="EI516" s="3"/>
      <c r="EJ516" s="3"/>
      <c r="EK516" s="3"/>
      <c r="EL516" s="3"/>
      <c r="EM516" s="3"/>
      <c r="EN516" s="3"/>
      <c r="EO516" s="3"/>
      <c r="EP516" s="3"/>
      <c r="EQ516" s="3"/>
      <c r="ER516" s="3"/>
      <c r="ES516" s="3"/>
      <c r="ET516" s="3"/>
      <c r="EU516" s="3"/>
      <c r="EV516" s="3"/>
      <c r="EW516" s="3"/>
      <c r="EX516" s="3"/>
      <c r="EY516" s="3"/>
      <c r="EZ516" s="3"/>
      <c r="FA516" s="3"/>
      <c r="FB516" s="3"/>
      <c r="FC516" s="3"/>
      <c r="FD516" s="3"/>
      <c r="FE516" s="3"/>
      <c r="FF516" s="3"/>
      <c r="FG516" s="3"/>
      <c r="FH516" s="3"/>
      <c r="FI516" s="3"/>
      <c r="FJ516" s="3"/>
      <c r="FK516" s="3"/>
      <c r="FL516" s="3"/>
      <c r="FM516" s="3"/>
      <c r="FN516" s="3"/>
      <c r="FO516" s="3"/>
      <c r="FP516" s="3"/>
      <c r="FQ516" s="3"/>
      <c r="FR516" s="3"/>
    </row>
    <row r="517" spans="1:174" x14ac:dyDescent="0.3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  <c r="CX517" s="3"/>
      <c r="CY517" s="3"/>
      <c r="CZ517" s="3"/>
      <c r="DA517" s="3"/>
      <c r="DB517" s="3"/>
      <c r="DC517" s="3"/>
      <c r="DD517" s="3"/>
      <c r="DE517" s="3"/>
      <c r="DF517" s="3"/>
      <c r="DG517" s="3"/>
      <c r="DH517" s="3"/>
      <c r="DI517" s="3"/>
      <c r="DJ517" s="3"/>
      <c r="DK517" s="3"/>
      <c r="DL517" s="3"/>
      <c r="DM517" s="3"/>
      <c r="DN517" s="3"/>
      <c r="DO517" s="3"/>
      <c r="DP517" s="3"/>
      <c r="DQ517" s="3"/>
      <c r="DR517" s="3"/>
      <c r="DS517" s="3"/>
      <c r="DT517" s="3"/>
      <c r="DU517" s="3"/>
      <c r="DV517" s="3"/>
      <c r="DW517" s="3"/>
      <c r="DX517" s="3"/>
      <c r="DY517" s="3"/>
      <c r="DZ517" s="3"/>
      <c r="EA517" s="3"/>
      <c r="EB517" s="3"/>
      <c r="EC517" s="3"/>
      <c r="ED517" s="3"/>
      <c r="EE517" s="3"/>
      <c r="EF517" s="3"/>
      <c r="EG517" s="3"/>
      <c r="EH517" s="3"/>
      <c r="EI517" s="3"/>
      <c r="EJ517" s="3"/>
      <c r="EK517" s="3"/>
      <c r="EL517" s="3"/>
      <c r="EM517" s="3"/>
      <c r="EN517" s="3"/>
      <c r="EO517" s="3"/>
      <c r="EP517" s="3"/>
      <c r="EQ517" s="3"/>
      <c r="ER517" s="3"/>
      <c r="ES517" s="3"/>
      <c r="ET517" s="3"/>
      <c r="EU517" s="3"/>
      <c r="EV517" s="3"/>
      <c r="EW517" s="3"/>
      <c r="EX517" s="3"/>
      <c r="EY517" s="3"/>
      <c r="EZ517" s="3"/>
      <c r="FA517" s="3"/>
      <c r="FB517" s="3"/>
      <c r="FC517" s="3"/>
      <c r="FD517" s="3"/>
      <c r="FE517" s="3"/>
      <c r="FF517" s="3"/>
      <c r="FG517" s="3"/>
      <c r="FH517" s="3"/>
      <c r="FI517" s="3"/>
      <c r="FJ517" s="3"/>
      <c r="FK517" s="3"/>
      <c r="FL517" s="3"/>
      <c r="FM517" s="3"/>
      <c r="FN517" s="3"/>
      <c r="FO517" s="3"/>
      <c r="FP517" s="3"/>
      <c r="FQ517" s="3"/>
      <c r="FR517" s="3"/>
    </row>
    <row r="518" spans="1:174" x14ac:dyDescent="0.3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  <c r="CW518" s="3"/>
      <c r="CX518" s="3"/>
      <c r="CY518" s="3"/>
      <c r="CZ518" s="3"/>
      <c r="DA518" s="3"/>
      <c r="DB518" s="3"/>
      <c r="DC518" s="3"/>
      <c r="DD518" s="3"/>
      <c r="DE518" s="3"/>
      <c r="DF518" s="3"/>
      <c r="DG518" s="3"/>
      <c r="DH518" s="3"/>
      <c r="DI518" s="3"/>
      <c r="DJ518" s="3"/>
      <c r="DK518" s="3"/>
      <c r="DL518" s="3"/>
      <c r="DM518" s="3"/>
      <c r="DN518" s="3"/>
      <c r="DO518" s="3"/>
      <c r="DP518" s="3"/>
      <c r="DQ518" s="3"/>
      <c r="DR518" s="3"/>
      <c r="DS518" s="3"/>
      <c r="DT518" s="3"/>
      <c r="DU518" s="3"/>
      <c r="DV518" s="3"/>
      <c r="DW518" s="3"/>
      <c r="DX518" s="3"/>
      <c r="DY518" s="3"/>
      <c r="DZ518" s="3"/>
      <c r="EA518" s="3"/>
      <c r="EB518" s="3"/>
      <c r="EC518" s="3"/>
      <c r="ED518" s="3"/>
      <c r="EE518" s="3"/>
      <c r="EF518" s="3"/>
      <c r="EG518" s="3"/>
      <c r="EH518" s="3"/>
      <c r="EI518" s="3"/>
      <c r="EJ518" s="3"/>
      <c r="EK518" s="3"/>
      <c r="EL518" s="3"/>
      <c r="EM518" s="3"/>
      <c r="EN518" s="3"/>
      <c r="EO518" s="3"/>
      <c r="EP518" s="3"/>
      <c r="EQ518" s="3"/>
      <c r="ER518" s="3"/>
      <c r="ES518" s="3"/>
      <c r="ET518" s="3"/>
      <c r="EU518" s="3"/>
      <c r="EV518" s="3"/>
      <c r="EW518" s="3"/>
      <c r="EX518" s="3"/>
      <c r="EY518" s="3"/>
      <c r="EZ518" s="3"/>
      <c r="FA518" s="3"/>
      <c r="FB518" s="3"/>
      <c r="FC518" s="3"/>
      <c r="FD518" s="3"/>
      <c r="FE518" s="3"/>
      <c r="FF518" s="3"/>
      <c r="FG518" s="3"/>
      <c r="FH518" s="3"/>
      <c r="FI518" s="3"/>
      <c r="FJ518" s="3"/>
      <c r="FK518" s="3"/>
      <c r="FL518" s="3"/>
      <c r="FM518" s="3"/>
      <c r="FN518" s="3"/>
      <c r="FO518" s="3"/>
      <c r="FP518" s="3"/>
      <c r="FQ518" s="3"/>
      <c r="FR518" s="3"/>
    </row>
    <row r="519" spans="1:174" x14ac:dyDescent="0.3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  <c r="CX519" s="3"/>
      <c r="CY519" s="3"/>
      <c r="CZ519" s="3"/>
      <c r="DA519" s="3"/>
      <c r="DB519" s="3"/>
      <c r="DC519" s="3"/>
      <c r="DD519" s="3"/>
      <c r="DE519" s="3"/>
      <c r="DF519" s="3"/>
      <c r="DG519" s="3"/>
      <c r="DH519" s="3"/>
      <c r="DI519" s="3"/>
      <c r="DJ519" s="3"/>
      <c r="DK519" s="3"/>
      <c r="DL519" s="3"/>
      <c r="DM519" s="3"/>
      <c r="DN519" s="3"/>
      <c r="DO519" s="3"/>
      <c r="DP519" s="3"/>
      <c r="DQ519" s="3"/>
      <c r="DR519" s="3"/>
      <c r="DS519" s="3"/>
      <c r="DT519" s="3"/>
      <c r="DU519" s="3"/>
      <c r="DV519" s="3"/>
      <c r="DW519" s="3"/>
      <c r="DX519" s="3"/>
      <c r="DY519" s="3"/>
      <c r="DZ519" s="3"/>
      <c r="EA519" s="3"/>
      <c r="EB519" s="3"/>
      <c r="EC519" s="3"/>
      <c r="ED519" s="3"/>
      <c r="EE519" s="3"/>
      <c r="EF519" s="3"/>
      <c r="EG519" s="3"/>
      <c r="EH519" s="3"/>
      <c r="EI519" s="3"/>
      <c r="EJ519" s="3"/>
      <c r="EK519" s="3"/>
      <c r="EL519" s="3"/>
      <c r="EM519" s="3"/>
      <c r="EN519" s="3"/>
      <c r="EO519" s="3"/>
      <c r="EP519" s="3"/>
      <c r="EQ519" s="3"/>
      <c r="ER519" s="3"/>
      <c r="ES519" s="3"/>
      <c r="ET519" s="3"/>
      <c r="EU519" s="3"/>
      <c r="EV519" s="3"/>
      <c r="EW519" s="3"/>
      <c r="EX519" s="3"/>
      <c r="EY519" s="3"/>
      <c r="EZ519" s="3"/>
      <c r="FA519" s="3"/>
      <c r="FB519" s="3"/>
      <c r="FC519" s="3"/>
      <c r="FD519" s="3"/>
      <c r="FE519" s="3"/>
      <c r="FF519" s="3"/>
      <c r="FG519" s="3"/>
      <c r="FH519" s="3"/>
      <c r="FI519" s="3"/>
      <c r="FJ519" s="3"/>
      <c r="FK519" s="3"/>
      <c r="FL519" s="3"/>
      <c r="FM519" s="3"/>
      <c r="FN519" s="3"/>
      <c r="FO519" s="3"/>
      <c r="FP519" s="3"/>
      <c r="FQ519" s="3"/>
      <c r="FR519" s="3"/>
    </row>
    <row r="520" spans="1:174" x14ac:dyDescent="0.3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  <c r="CW520" s="3"/>
      <c r="CX520" s="3"/>
      <c r="CY520" s="3"/>
      <c r="CZ520" s="3"/>
      <c r="DA520" s="3"/>
      <c r="DB520" s="3"/>
      <c r="DC520" s="3"/>
      <c r="DD520" s="3"/>
      <c r="DE520" s="3"/>
      <c r="DF520" s="3"/>
      <c r="DG520" s="3"/>
      <c r="DH520" s="3"/>
      <c r="DI520" s="3"/>
      <c r="DJ520" s="3"/>
      <c r="DK520" s="3"/>
      <c r="DL520" s="3"/>
      <c r="DM520" s="3"/>
      <c r="DN520" s="3"/>
      <c r="DO520" s="3"/>
      <c r="DP520" s="3"/>
      <c r="DQ520" s="3"/>
      <c r="DR520" s="3"/>
      <c r="DS520" s="3"/>
      <c r="DT520" s="3"/>
      <c r="DU520" s="3"/>
      <c r="DV520" s="3"/>
      <c r="DW520" s="3"/>
      <c r="DX520" s="3"/>
      <c r="DY520" s="3"/>
      <c r="DZ520" s="3"/>
      <c r="EA520" s="3"/>
      <c r="EB520" s="3"/>
      <c r="EC520" s="3"/>
      <c r="ED520" s="3"/>
      <c r="EE520" s="3"/>
      <c r="EF520" s="3"/>
      <c r="EG520" s="3"/>
      <c r="EH520" s="3"/>
      <c r="EI520" s="3"/>
      <c r="EJ520" s="3"/>
      <c r="EK520" s="3"/>
      <c r="EL520" s="3"/>
      <c r="EM520" s="3"/>
      <c r="EN520" s="3"/>
      <c r="EO520" s="3"/>
      <c r="EP520" s="3"/>
      <c r="EQ520" s="3"/>
      <c r="ER520" s="3"/>
      <c r="ES520" s="3"/>
      <c r="ET520" s="3"/>
      <c r="EU520" s="3"/>
      <c r="EV520" s="3"/>
      <c r="EW520" s="3"/>
      <c r="EX520" s="3"/>
      <c r="EY520" s="3"/>
      <c r="EZ520" s="3"/>
      <c r="FA520" s="3"/>
      <c r="FB520" s="3"/>
      <c r="FC520" s="3"/>
      <c r="FD520" s="3"/>
      <c r="FE520" s="3"/>
      <c r="FF520" s="3"/>
      <c r="FG520" s="3"/>
      <c r="FH520" s="3"/>
      <c r="FI520" s="3"/>
      <c r="FJ520" s="3"/>
      <c r="FK520" s="3"/>
      <c r="FL520" s="3"/>
      <c r="FM520" s="3"/>
      <c r="FN520" s="3"/>
      <c r="FO520" s="3"/>
      <c r="FP520" s="3"/>
      <c r="FQ520" s="3"/>
      <c r="FR520" s="3"/>
    </row>
    <row r="521" spans="1:174" x14ac:dyDescent="0.3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  <c r="CW521" s="3"/>
      <c r="CX521" s="3"/>
      <c r="CY521" s="3"/>
      <c r="CZ521" s="3"/>
      <c r="DA521" s="3"/>
      <c r="DB521" s="3"/>
      <c r="DC521" s="3"/>
      <c r="DD521" s="3"/>
      <c r="DE521" s="3"/>
      <c r="DF521" s="3"/>
      <c r="DG521" s="3"/>
      <c r="DH521" s="3"/>
      <c r="DI521" s="3"/>
      <c r="DJ521" s="3"/>
      <c r="DK521" s="3"/>
      <c r="DL521" s="3"/>
      <c r="DM521" s="3"/>
      <c r="DN521" s="3"/>
      <c r="DO521" s="3"/>
      <c r="DP521" s="3"/>
      <c r="DQ521" s="3"/>
      <c r="DR521" s="3"/>
      <c r="DS521" s="3"/>
      <c r="DT521" s="3"/>
      <c r="DU521" s="3"/>
      <c r="DV521" s="3"/>
      <c r="DW521" s="3"/>
      <c r="DX521" s="3"/>
      <c r="DY521" s="3"/>
      <c r="DZ521" s="3"/>
      <c r="EA521" s="3"/>
      <c r="EB521" s="3"/>
      <c r="EC521" s="3"/>
      <c r="ED521" s="3"/>
      <c r="EE521" s="3"/>
      <c r="EF521" s="3"/>
      <c r="EG521" s="3"/>
      <c r="EH521" s="3"/>
      <c r="EI521" s="3"/>
      <c r="EJ521" s="3"/>
      <c r="EK521" s="3"/>
      <c r="EL521" s="3"/>
      <c r="EM521" s="3"/>
      <c r="EN521" s="3"/>
      <c r="EO521" s="3"/>
      <c r="EP521" s="3"/>
      <c r="EQ521" s="3"/>
      <c r="ER521" s="3"/>
      <c r="ES521" s="3"/>
      <c r="ET521" s="3"/>
      <c r="EU521" s="3"/>
      <c r="EV521" s="3"/>
      <c r="EW521" s="3"/>
      <c r="EX521" s="3"/>
      <c r="EY521" s="3"/>
      <c r="EZ521" s="3"/>
      <c r="FA521" s="3"/>
      <c r="FB521" s="3"/>
      <c r="FC521" s="3"/>
      <c r="FD521" s="3"/>
      <c r="FE521" s="3"/>
      <c r="FF521" s="3"/>
      <c r="FG521" s="3"/>
      <c r="FH521" s="3"/>
      <c r="FI521" s="3"/>
      <c r="FJ521" s="3"/>
      <c r="FK521" s="3"/>
      <c r="FL521" s="3"/>
      <c r="FM521" s="3"/>
      <c r="FN521" s="3"/>
      <c r="FO521" s="3"/>
      <c r="FP521" s="3"/>
      <c r="FQ521" s="3"/>
      <c r="FR521" s="3"/>
    </row>
    <row r="522" spans="1:174" x14ac:dyDescent="0.3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  <c r="CW522" s="3"/>
      <c r="CX522" s="3"/>
      <c r="CY522" s="3"/>
      <c r="CZ522" s="3"/>
      <c r="DA522" s="3"/>
      <c r="DB522" s="3"/>
      <c r="DC522" s="3"/>
      <c r="DD522" s="3"/>
      <c r="DE522" s="3"/>
      <c r="DF522" s="3"/>
      <c r="DG522" s="3"/>
      <c r="DH522" s="3"/>
      <c r="DI522" s="3"/>
      <c r="DJ522" s="3"/>
      <c r="DK522" s="3"/>
      <c r="DL522" s="3"/>
      <c r="DM522" s="3"/>
      <c r="DN522" s="3"/>
      <c r="DO522" s="3"/>
      <c r="DP522" s="3"/>
      <c r="DQ522" s="3"/>
      <c r="DR522" s="3"/>
      <c r="DS522" s="3"/>
      <c r="DT522" s="3"/>
      <c r="DU522" s="3"/>
      <c r="DV522" s="3"/>
      <c r="DW522" s="3"/>
      <c r="DX522" s="3"/>
      <c r="DY522" s="3"/>
      <c r="DZ522" s="3"/>
      <c r="EA522" s="3"/>
      <c r="EB522" s="3"/>
      <c r="EC522" s="3"/>
      <c r="ED522" s="3"/>
      <c r="EE522" s="3"/>
      <c r="EF522" s="3"/>
      <c r="EG522" s="3"/>
      <c r="EH522" s="3"/>
      <c r="EI522" s="3"/>
      <c r="EJ522" s="3"/>
      <c r="EK522" s="3"/>
      <c r="EL522" s="3"/>
      <c r="EM522" s="3"/>
      <c r="EN522" s="3"/>
      <c r="EO522" s="3"/>
      <c r="EP522" s="3"/>
      <c r="EQ522" s="3"/>
      <c r="ER522" s="3"/>
      <c r="ES522" s="3"/>
      <c r="ET522" s="3"/>
      <c r="EU522" s="3"/>
      <c r="EV522" s="3"/>
      <c r="EW522" s="3"/>
      <c r="EX522" s="3"/>
      <c r="EY522" s="3"/>
      <c r="EZ522" s="3"/>
      <c r="FA522" s="3"/>
      <c r="FB522" s="3"/>
      <c r="FC522" s="3"/>
      <c r="FD522" s="3"/>
      <c r="FE522" s="3"/>
      <c r="FF522" s="3"/>
      <c r="FG522" s="3"/>
      <c r="FH522" s="3"/>
      <c r="FI522" s="3"/>
      <c r="FJ522" s="3"/>
      <c r="FK522" s="3"/>
      <c r="FL522" s="3"/>
      <c r="FM522" s="3"/>
      <c r="FN522" s="3"/>
      <c r="FO522" s="3"/>
      <c r="FP522" s="3"/>
      <c r="FQ522" s="3"/>
      <c r="FR522" s="3"/>
    </row>
    <row r="523" spans="1:174" x14ac:dyDescent="0.3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  <c r="CX523" s="3"/>
      <c r="CY523" s="3"/>
      <c r="CZ523" s="3"/>
      <c r="DA523" s="3"/>
      <c r="DB523" s="3"/>
      <c r="DC523" s="3"/>
      <c r="DD523" s="3"/>
      <c r="DE523" s="3"/>
      <c r="DF523" s="3"/>
      <c r="DG523" s="3"/>
      <c r="DH523" s="3"/>
      <c r="DI523" s="3"/>
      <c r="DJ523" s="3"/>
      <c r="DK523" s="3"/>
      <c r="DL523" s="3"/>
      <c r="DM523" s="3"/>
      <c r="DN523" s="3"/>
      <c r="DO523" s="3"/>
      <c r="DP523" s="3"/>
      <c r="DQ523" s="3"/>
      <c r="DR523" s="3"/>
      <c r="DS523" s="3"/>
      <c r="DT523" s="3"/>
      <c r="DU523" s="3"/>
      <c r="DV523" s="3"/>
      <c r="DW523" s="3"/>
      <c r="DX523" s="3"/>
      <c r="DY523" s="3"/>
      <c r="DZ523" s="3"/>
      <c r="EA523" s="3"/>
      <c r="EB523" s="3"/>
      <c r="EC523" s="3"/>
      <c r="ED523" s="3"/>
      <c r="EE523" s="3"/>
      <c r="EF523" s="3"/>
      <c r="EG523" s="3"/>
      <c r="EH523" s="3"/>
      <c r="EI523" s="3"/>
      <c r="EJ523" s="3"/>
      <c r="EK523" s="3"/>
      <c r="EL523" s="3"/>
      <c r="EM523" s="3"/>
      <c r="EN523" s="3"/>
      <c r="EO523" s="3"/>
      <c r="EP523" s="3"/>
      <c r="EQ523" s="3"/>
      <c r="ER523" s="3"/>
      <c r="ES523" s="3"/>
      <c r="ET523" s="3"/>
      <c r="EU523" s="3"/>
      <c r="EV523" s="3"/>
      <c r="EW523" s="3"/>
      <c r="EX523" s="3"/>
      <c r="EY523" s="3"/>
      <c r="EZ523" s="3"/>
      <c r="FA523" s="3"/>
      <c r="FB523" s="3"/>
      <c r="FC523" s="3"/>
      <c r="FD523" s="3"/>
      <c r="FE523" s="3"/>
      <c r="FF523" s="3"/>
      <c r="FG523" s="3"/>
      <c r="FH523" s="3"/>
      <c r="FI523" s="3"/>
      <c r="FJ523" s="3"/>
      <c r="FK523" s="3"/>
      <c r="FL523" s="3"/>
      <c r="FM523" s="3"/>
      <c r="FN523" s="3"/>
      <c r="FO523" s="3"/>
      <c r="FP523" s="3"/>
      <c r="FQ523" s="3"/>
      <c r="FR523" s="3"/>
    </row>
    <row r="524" spans="1:174" x14ac:dyDescent="0.3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  <c r="CX524" s="3"/>
      <c r="CY524" s="3"/>
      <c r="CZ524" s="3"/>
      <c r="DA524" s="3"/>
      <c r="DB524" s="3"/>
      <c r="DC524" s="3"/>
      <c r="DD524" s="3"/>
      <c r="DE524" s="3"/>
      <c r="DF524" s="3"/>
      <c r="DG524" s="3"/>
      <c r="DH524" s="3"/>
      <c r="DI524" s="3"/>
      <c r="DJ524" s="3"/>
      <c r="DK524" s="3"/>
      <c r="DL524" s="3"/>
      <c r="DM524" s="3"/>
      <c r="DN524" s="3"/>
      <c r="DO524" s="3"/>
      <c r="DP524" s="3"/>
      <c r="DQ524" s="3"/>
      <c r="DR524" s="3"/>
      <c r="DS524" s="3"/>
      <c r="DT524" s="3"/>
      <c r="DU524" s="3"/>
      <c r="DV524" s="3"/>
      <c r="DW524" s="3"/>
      <c r="DX524" s="3"/>
      <c r="DY524" s="3"/>
      <c r="DZ524" s="3"/>
      <c r="EA524" s="3"/>
      <c r="EB524" s="3"/>
      <c r="EC524" s="3"/>
      <c r="ED524" s="3"/>
      <c r="EE524" s="3"/>
      <c r="EF524" s="3"/>
      <c r="EG524" s="3"/>
      <c r="EH524" s="3"/>
      <c r="EI524" s="3"/>
      <c r="EJ524" s="3"/>
      <c r="EK524" s="3"/>
      <c r="EL524" s="3"/>
      <c r="EM524" s="3"/>
      <c r="EN524" s="3"/>
      <c r="EO524" s="3"/>
      <c r="EP524" s="3"/>
      <c r="EQ524" s="3"/>
      <c r="ER524" s="3"/>
      <c r="ES524" s="3"/>
      <c r="ET524" s="3"/>
      <c r="EU524" s="3"/>
      <c r="EV524" s="3"/>
      <c r="EW524" s="3"/>
      <c r="EX524" s="3"/>
      <c r="EY524" s="3"/>
      <c r="EZ524" s="3"/>
      <c r="FA524" s="3"/>
      <c r="FB524" s="3"/>
      <c r="FC524" s="3"/>
      <c r="FD524" s="3"/>
      <c r="FE524" s="3"/>
      <c r="FF524" s="3"/>
      <c r="FG524" s="3"/>
      <c r="FH524" s="3"/>
      <c r="FI524" s="3"/>
      <c r="FJ524" s="3"/>
      <c r="FK524" s="3"/>
      <c r="FL524" s="3"/>
      <c r="FM524" s="3"/>
      <c r="FN524" s="3"/>
      <c r="FO524" s="3"/>
      <c r="FP524" s="3"/>
      <c r="FQ524" s="3"/>
      <c r="FR524" s="3"/>
    </row>
    <row r="525" spans="1:174" x14ac:dyDescent="0.3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  <c r="CX525" s="3"/>
      <c r="CY525" s="3"/>
      <c r="CZ525" s="3"/>
      <c r="DA525" s="3"/>
      <c r="DB525" s="3"/>
      <c r="DC525" s="3"/>
      <c r="DD525" s="3"/>
      <c r="DE525" s="3"/>
      <c r="DF525" s="3"/>
      <c r="DG525" s="3"/>
      <c r="DH525" s="3"/>
      <c r="DI525" s="3"/>
      <c r="DJ525" s="3"/>
      <c r="DK525" s="3"/>
      <c r="DL525" s="3"/>
      <c r="DM525" s="3"/>
      <c r="DN525" s="3"/>
      <c r="DO525" s="3"/>
      <c r="DP525" s="3"/>
      <c r="DQ525" s="3"/>
      <c r="DR525" s="3"/>
      <c r="DS525" s="3"/>
      <c r="DT525" s="3"/>
      <c r="DU525" s="3"/>
      <c r="DV525" s="3"/>
      <c r="DW525" s="3"/>
      <c r="DX525" s="3"/>
      <c r="DY525" s="3"/>
      <c r="DZ525" s="3"/>
      <c r="EA525" s="3"/>
      <c r="EB525" s="3"/>
      <c r="EC525" s="3"/>
      <c r="ED525" s="3"/>
      <c r="EE525" s="3"/>
      <c r="EF525" s="3"/>
      <c r="EG525" s="3"/>
      <c r="EH525" s="3"/>
      <c r="EI525" s="3"/>
      <c r="EJ525" s="3"/>
      <c r="EK525" s="3"/>
      <c r="EL525" s="3"/>
      <c r="EM525" s="3"/>
      <c r="EN525" s="3"/>
      <c r="EO525" s="3"/>
      <c r="EP525" s="3"/>
      <c r="EQ525" s="3"/>
      <c r="ER525" s="3"/>
      <c r="ES525" s="3"/>
      <c r="ET525" s="3"/>
      <c r="EU525" s="3"/>
      <c r="EV525" s="3"/>
      <c r="EW525" s="3"/>
      <c r="EX525" s="3"/>
      <c r="EY525" s="3"/>
      <c r="EZ525" s="3"/>
      <c r="FA525" s="3"/>
      <c r="FB525" s="3"/>
      <c r="FC525" s="3"/>
      <c r="FD525" s="3"/>
      <c r="FE525" s="3"/>
      <c r="FF525" s="3"/>
      <c r="FG525" s="3"/>
      <c r="FH525" s="3"/>
      <c r="FI525" s="3"/>
      <c r="FJ525" s="3"/>
      <c r="FK525" s="3"/>
      <c r="FL525" s="3"/>
      <c r="FM525" s="3"/>
      <c r="FN525" s="3"/>
      <c r="FO525" s="3"/>
      <c r="FP525" s="3"/>
      <c r="FQ525" s="3"/>
      <c r="FR525" s="3"/>
    </row>
    <row r="526" spans="1:174" x14ac:dyDescent="0.3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  <c r="CX526" s="3"/>
      <c r="CY526" s="3"/>
      <c r="CZ526" s="3"/>
      <c r="DA526" s="3"/>
      <c r="DB526" s="3"/>
      <c r="DC526" s="3"/>
      <c r="DD526" s="3"/>
      <c r="DE526" s="3"/>
      <c r="DF526" s="3"/>
      <c r="DG526" s="3"/>
      <c r="DH526" s="3"/>
      <c r="DI526" s="3"/>
      <c r="DJ526" s="3"/>
      <c r="DK526" s="3"/>
      <c r="DL526" s="3"/>
      <c r="DM526" s="3"/>
      <c r="DN526" s="3"/>
      <c r="DO526" s="3"/>
      <c r="DP526" s="3"/>
      <c r="DQ526" s="3"/>
      <c r="DR526" s="3"/>
      <c r="DS526" s="3"/>
      <c r="DT526" s="3"/>
      <c r="DU526" s="3"/>
      <c r="DV526" s="3"/>
      <c r="DW526" s="3"/>
      <c r="DX526" s="3"/>
      <c r="DY526" s="3"/>
      <c r="DZ526" s="3"/>
      <c r="EA526" s="3"/>
      <c r="EB526" s="3"/>
      <c r="EC526" s="3"/>
      <c r="ED526" s="3"/>
      <c r="EE526" s="3"/>
      <c r="EF526" s="3"/>
      <c r="EG526" s="3"/>
      <c r="EH526" s="3"/>
      <c r="EI526" s="3"/>
      <c r="EJ526" s="3"/>
      <c r="EK526" s="3"/>
      <c r="EL526" s="3"/>
      <c r="EM526" s="3"/>
      <c r="EN526" s="3"/>
      <c r="EO526" s="3"/>
      <c r="EP526" s="3"/>
      <c r="EQ526" s="3"/>
      <c r="ER526" s="3"/>
      <c r="ES526" s="3"/>
      <c r="ET526" s="3"/>
      <c r="EU526" s="3"/>
      <c r="EV526" s="3"/>
      <c r="EW526" s="3"/>
      <c r="EX526" s="3"/>
      <c r="EY526" s="3"/>
      <c r="EZ526" s="3"/>
      <c r="FA526" s="3"/>
      <c r="FB526" s="3"/>
      <c r="FC526" s="3"/>
      <c r="FD526" s="3"/>
      <c r="FE526" s="3"/>
      <c r="FF526" s="3"/>
      <c r="FG526" s="3"/>
      <c r="FH526" s="3"/>
      <c r="FI526" s="3"/>
      <c r="FJ526" s="3"/>
      <c r="FK526" s="3"/>
      <c r="FL526" s="3"/>
      <c r="FM526" s="3"/>
      <c r="FN526" s="3"/>
      <c r="FO526" s="3"/>
      <c r="FP526" s="3"/>
      <c r="FQ526" s="3"/>
      <c r="FR526" s="3"/>
    </row>
    <row r="527" spans="1:174" x14ac:dyDescent="0.3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  <c r="CX527" s="3"/>
      <c r="CY527" s="3"/>
      <c r="CZ527" s="3"/>
      <c r="DA527" s="3"/>
      <c r="DB527" s="3"/>
      <c r="DC527" s="3"/>
      <c r="DD527" s="3"/>
      <c r="DE527" s="3"/>
      <c r="DF527" s="3"/>
      <c r="DG527" s="3"/>
      <c r="DH527" s="3"/>
      <c r="DI527" s="3"/>
      <c r="DJ527" s="3"/>
      <c r="DK527" s="3"/>
      <c r="DL527" s="3"/>
      <c r="DM527" s="3"/>
      <c r="DN527" s="3"/>
      <c r="DO527" s="3"/>
      <c r="DP527" s="3"/>
      <c r="DQ527" s="3"/>
      <c r="DR527" s="3"/>
      <c r="DS527" s="3"/>
      <c r="DT527" s="3"/>
      <c r="DU527" s="3"/>
      <c r="DV527" s="3"/>
      <c r="DW527" s="3"/>
      <c r="DX527" s="3"/>
      <c r="DY527" s="3"/>
      <c r="DZ527" s="3"/>
      <c r="EA527" s="3"/>
      <c r="EB527" s="3"/>
      <c r="EC527" s="3"/>
      <c r="ED527" s="3"/>
      <c r="EE527" s="3"/>
      <c r="EF527" s="3"/>
      <c r="EG527" s="3"/>
      <c r="EH527" s="3"/>
      <c r="EI527" s="3"/>
      <c r="EJ527" s="3"/>
      <c r="EK527" s="3"/>
      <c r="EL527" s="3"/>
      <c r="EM527" s="3"/>
      <c r="EN527" s="3"/>
      <c r="EO527" s="3"/>
      <c r="EP527" s="3"/>
      <c r="EQ527" s="3"/>
      <c r="ER527" s="3"/>
      <c r="ES527" s="3"/>
      <c r="ET527" s="3"/>
      <c r="EU527" s="3"/>
      <c r="EV527" s="3"/>
      <c r="EW527" s="3"/>
      <c r="EX527" s="3"/>
      <c r="EY527" s="3"/>
      <c r="EZ527" s="3"/>
      <c r="FA527" s="3"/>
      <c r="FB527" s="3"/>
      <c r="FC527" s="3"/>
      <c r="FD527" s="3"/>
      <c r="FE527" s="3"/>
      <c r="FF527" s="3"/>
      <c r="FG527" s="3"/>
      <c r="FH527" s="3"/>
      <c r="FI527" s="3"/>
      <c r="FJ527" s="3"/>
      <c r="FK527" s="3"/>
      <c r="FL527" s="3"/>
      <c r="FM527" s="3"/>
      <c r="FN527" s="3"/>
      <c r="FO527" s="3"/>
      <c r="FP527" s="3"/>
      <c r="FQ527" s="3"/>
      <c r="FR527" s="3"/>
    </row>
    <row r="528" spans="1:174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  <c r="CX528" s="3"/>
      <c r="CY528" s="3"/>
      <c r="CZ528" s="3"/>
      <c r="DA528" s="3"/>
      <c r="DB528" s="3"/>
      <c r="DC528" s="3"/>
      <c r="DD528" s="3"/>
      <c r="DE528" s="3"/>
      <c r="DF528" s="3"/>
      <c r="DG528" s="3"/>
      <c r="DH528" s="3"/>
      <c r="DI528" s="3"/>
      <c r="DJ528" s="3"/>
      <c r="DK528" s="3"/>
      <c r="DL528" s="3"/>
      <c r="DM528" s="3"/>
      <c r="DN528" s="3"/>
      <c r="DO528" s="3"/>
      <c r="DP528" s="3"/>
      <c r="DQ528" s="3"/>
      <c r="DR528" s="3"/>
      <c r="DS528" s="3"/>
      <c r="DT528" s="3"/>
      <c r="DU528" s="3"/>
      <c r="DV528" s="3"/>
      <c r="DW528" s="3"/>
      <c r="DX528" s="3"/>
      <c r="DY528" s="3"/>
      <c r="DZ528" s="3"/>
      <c r="EA528" s="3"/>
      <c r="EB528" s="3"/>
      <c r="EC528" s="3"/>
      <c r="ED528" s="3"/>
      <c r="EE528" s="3"/>
      <c r="EF528" s="3"/>
      <c r="EG528" s="3"/>
      <c r="EH528" s="3"/>
      <c r="EI528" s="3"/>
      <c r="EJ528" s="3"/>
      <c r="EK528" s="3"/>
      <c r="EL528" s="3"/>
      <c r="EM528" s="3"/>
      <c r="EN528" s="3"/>
      <c r="EO528" s="3"/>
      <c r="EP528" s="3"/>
      <c r="EQ528" s="3"/>
      <c r="ER528" s="3"/>
      <c r="ES528" s="3"/>
      <c r="ET528" s="3"/>
      <c r="EU528" s="3"/>
      <c r="EV528" s="3"/>
      <c r="EW528" s="3"/>
      <c r="EX528" s="3"/>
      <c r="EY528" s="3"/>
      <c r="EZ528" s="3"/>
      <c r="FA528" s="3"/>
      <c r="FB528" s="3"/>
      <c r="FC528" s="3"/>
      <c r="FD528" s="3"/>
      <c r="FE528" s="3"/>
      <c r="FF528" s="3"/>
      <c r="FG528" s="3"/>
      <c r="FH528" s="3"/>
      <c r="FI528" s="3"/>
      <c r="FJ528" s="3"/>
      <c r="FK528" s="3"/>
      <c r="FL528" s="3"/>
      <c r="FM528" s="3"/>
      <c r="FN528" s="3"/>
      <c r="FO528" s="3"/>
      <c r="FP528" s="3"/>
      <c r="FQ528" s="3"/>
      <c r="FR528" s="3"/>
    </row>
    <row r="529" spans="1:174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  <c r="CX529" s="3"/>
      <c r="CY529" s="3"/>
      <c r="CZ529" s="3"/>
      <c r="DA529" s="3"/>
      <c r="DB529" s="3"/>
      <c r="DC529" s="3"/>
      <c r="DD529" s="3"/>
      <c r="DE529" s="3"/>
      <c r="DF529" s="3"/>
      <c r="DG529" s="3"/>
      <c r="DH529" s="3"/>
      <c r="DI529" s="3"/>
      <c r="DJ529" s="3"/>
      <c r="DK529" s="3"/>
      <c r="DL529" s="3"/>
      <c r="DM529" s="3"/>
      <c r="DN529" s="3"/>
      <c r="DO529" s="3"/>
      <c r="DP529" s="3"/>
      <c r="DQ529" s="3"/>
      <c r="DR529" s="3"/>
      <c r="DS529" s="3"/>
      <c r="DT529" s="3"/>
      <c r="DU529" s="3"/>
      <c r="DV529" s="3"/>
      <c r="DW529" s="3"/>
      <c r="DX529" s="3"/>
      <c r="DY529" s="3"/>
      <c r="DZ529" s="3"/>
      <c r="EA529" s="3"/>
      <c r="EB529" s="3"/>
      <c r="EC529" s="3"/>
      <c r="ED529" s="3"/>
      <c r="EE529" s="3"/>
      <c r="EF529" s="3"/>
      <c r="EG529" s="3"/>
      <c r="EH529" s="3"/>
      <c r="EI529" s="3"/>
      <c r="EJ529" s="3"/>
      <c r="EK529" s="3"/>
      <c r="EL529" s="3"/>
      <c r="EM529" s="3"/>
      <c r="EN529" s="3"/>
      <c r="EO529" s="3"/>
      <c r="EP529" s="3"/>
      <c r="EQ529" s="3"/>
      <c r="ER529" s="3"/>
      <c r="ES529" s="3"/>
      <c r="ET529" s="3"/>
      <c r="EU529" s="3"/>
      <c r="EV529" s="3"/>
      <c r="EW529" s="3"/>
      <c r="EX529" s="3"/>
      <c r="EY529" s="3"/>
      <c r="EZ529" s="3"/>
      <c r="FA529" s="3"/>
      <c r="FB529" s="3"/>
      <c r="FC529" s="3"/>
      <c r="FD529" s="3"/>
      <c r="FE529" s="3"/>
      <c r="FF529" s="3"/>
      <c r="FG529" s="3"/>
      <c r="FH529" s="3"/>
      <c r="FI529" s="3"/>
      <c r="FJ529" s="3"/>
      <c r="FK529" s="3"/>
      <c r="FL529" s="3"/>
      <c r="FM529" s="3"/>
      <c r="FN529" s="3"/>
      <c r="FO529" s="3"/>
      <c r="FP529" s="3"/>
      <c r="FQ529" s="3"/>
      <c r="FR529" s="3"/>
    </row>
    <row r="530" spans="1:174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  <c r="CW530" s="3"/>
      <c r="CX530" s="3"/>
      <c r="CY530" s="3"/>
      <c r="CZ530" s="3"/>
      <c r="DA530" s="3"/>
      <c r="DB530" s="3"/>
      <c r="DC530" s="3"/>
      <c r="DD530" s="3"/>
      <c r="DE530" s="3"/>
      <c r="DF530" s="3"/>
      <c r="DG530" s="3"/>
      <c r="DH530" s="3"/>
      <c r="DI530" s="3"/>
      <c r="DJ530" s="3"/>
      <c r="DK530" s="3"/>
      <c r="DL530" s="3"/>
      <c r="DM530" s="3"/>
      <c r="DN530" s="3"/>
      <c r="DO530" s="3"/>
      <c r="DP530" s="3"/>
      <c r="DQ530" s="3"/>
      <c r="DR530" s="3"/>
      <c r="DS530" s="3"/>
      <c r="DT530" s="3"/>
      <c r="DU530" s="3"/>
      <c r="DV530" s="3"/>
      <c r="DW530" s="3"/>
      <c r="DX530" s="3"/>
      <c r="DY530" s="3"/>
      <c r="DZ530" s="3"/>
      <c r="EA530" s="3"/>
      <c r="EB530" s="3"/>
      <c r="EC530" s="3"/>
      <c r="ED530" s="3"/>
      <c r="EE530" s="3"/>
      <c r="EF530" s="3"/>
      <c r="EG530" s="3"/>
      <c r="EH530" s="3"/>
      <c r="EI530" s="3"/>
      <c r="EJ530" s="3"/>
      <c r="EK530" s="3"/>
      <c r="EL530" s="3"/>
      <c r="EM530" s="3"/>
      <c r="EN530" s="3"/>
      <c r="EO530" s="3"/>
      <c r="EP530" s="3"/>
      <c r="EQ530" s="3"/>
      <c r="ER530" s="3"/>
      <c r="ES530" s="3"/>
      <c r="ET530" s="3"/>
      <c r="EU530" s="3"/>
      <c r="EV530" s="3"/>
      <c r="EW530" s="3"/>
      <c r="EX530" s="3"/>
      <c r="EY530" s="3"/>
      <c r="EZ530" s="3"/>
      <c r="FA530" s="3"/>
      <c r="FB530" s="3"/>
      <c r="FC530" s="3"/>
      <c r="FD530" s="3"/>
      <c r="FE530" s="3"/>
      <c r="FF530" s="3"/>
      <c r="FG530" s="3"/>
      <c r="FH530" s="3"/>
      <c r="FI530" s="3"/>
      <c r="FJ530" s="3"/>
      <c r="FK530" s="3"/>
      <c r="FL530" s="3"/>
      <c r="FM530" s="3"/>
      <c r="FN530" s="3"/>
      <c r="FO530" s="3"/>
      <c r="FP530" s="3"/>
      <c r="FQ530" s="3"/>
      <c r="FR530" s="3"/>
    </row>
    <row r="531" spans="1:174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  <c r="CX531" s="3"/>
      <c r="CY531" s="3"/>
      <c r="CZ531" s="3"/>
      <c r="DA531" s="3"/>
      <c r="DB531" s="3"/>
      <c r="DC531" s="3"/>
      <c r="DD531" s="3"/>
      <c r="DE531" s="3"/>
      <c r="DF531" s="3"/>
      <c r="DG531" s="3"/>
      <c r="DH531" s="3"/>
      <c r="DI531" s="3"/>
      <c r="DJ531" s="3"/>
      <c r="DK531" s="3"/>
      <c r="DL531" s="3"/>
      <c r="DM531" s="3"/>
      <c r="DN531" s="3"/>
      <c r="DO531" s="3"/>
      <c r="DP531" s="3"/>
      <c r="DQ531" s="3"/>
      <c r="DR531" s="3"/>
      <c r="DS531" s="3"/>
      <c r="DT531" s="3"/>
      <c r="DU531" s="3"/>
      <c r="DV531" s="3"/>
      <c r="DW531" s="3"/>
      <c r="DX531" s="3"/>
      <c r="DY531" s="3"/>
      <c r="DZ531" s="3"/>
      <c r="EA531" s="3"/>
      <c r="EB531" s="3"/>
      <c r="EC531" s="3"/>
      <c r="ED531" s="3"/>
      <c r="EE531" s="3"/>
      <c r="EF531" s="3"/>
      <c r="EG531" s="3"/>
      <c r="EH531" s="3"/>
      <c r="EI531" s="3"/>
      <c r="EJ531" s="3"/>
      <c r="EK531" s="3"/>
      <c r="EL531" s="3"/>
      <c r="EM531" s="3"/>
      <c r="EN531" s="3"/>
      <c r="EO531" s="3"/>
      <c r="EP531" s="3"/>
      <c r="EQ531" s="3"/>
      <c r="ER531" s="3"/>
      <c r="ES531" s="3"/>
      <c r="ET531" s="3"/>
      <c r="EU531" s="3"/>
      <c r="EV531" s="3"/>
      <c r="EW531" s="3"/>
      <c r="EX531" s="3"/>
      <c r="EY531" s="3"/>
      <c r="EZ531" s="3"/>
      <c r="FA531" s="3"/>
      <c r="FB531" s="3"/>
      <c r="FC531" s="3"/>
      <c r="FD531" s="3"/>
      <c r="FE531" s="3"/>
      <c r="FF531" s="3"/>
      <c r="FG531" s="3"/>
      <c r="FH531" s="3"/>
      <c r="FI531" s="3"/>
      <c r="FJ531" s="3"/>
      <c r="FK531" s="3"/>
      <c r="FL531" s="3"/>
      <c r="FM531" s="3"/>
      <c r="FN531" s="3"/>
      <c r="FO531" s="3"/>
      <c r="FP531" s="3"/>
      <c r="FQ531" s="3"/>
      <c r="FR531" s="3"/>
    </row>
    <row r="532" spans="1:174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  <c r="CQ532" s="3"/>
      <c r="CR532" s="3"/>
      <c r="CS532" s="3"/>
      <c r="CT532" s="3"/>
      <c r="CU532" s="3"/>
      <c r="CV532" s="3"/>
      <c r="CW532" s="3"/>
      <c r="CX532" s="3"/>
      <c r="CY532" s="3"/>
      <c r="CZ532" s="3"/>
      <c r="DA532" s="3"/>
      <c r="DB532" s="3"/>
      <c r="DC532" s="3"/>
      <c r="DD532" s="3"/>
      <c r="DE532" s="3"/>
      <c r="DF532" s="3"/>
      <c r="DG532" s="3"/>
      <c r="DH532" s="3"/>
      <c r="DI532" s="3"/>
      <c r="DJ532" s="3"/>
      <c r="DK532" s="3"/>
      <c r="DL532" s="3"/>
      <c r="DM532" s="3"/>
      <c r="DN532" s="3"/>
      <c r="DO532" s="3"/>
      <c r="DP532" s="3"/>
      <c r="DQ532" s="3"/>
      <c r="DR532" s="3"/>
      <c r="DS532" s="3"/>
      <c r="DT532" s="3"/>
      <c r="DU532" s="3"/>
      <c r="DV532" s="3"/>
      <c r="DW532" s="3"/>
      <c r="DX532" s="3"/>
      <c r="DY532" s="3"/>
      <c r="DZ532" s="3"/>
      <c r="EA532" s="3"/>
      <c r="EB532" s="3"/>
      <c r="EC532" s="3"/>
      <c r="ED532" s="3"/>
      <c r="EE532" s="3"/>
      <c r="EF532" s="3"/>
      <c r="EG532" s="3"/>
      <c r="EH532" s="3"/>
      <c r="EI532" s="3"/>
      <c r="EJ532" s="3"/>
      <c r="EK532" s="3"/>
      <c r="EL532" s="3"/>
      <c r="EM532" s="3"/>
      <c r="EN532" s="3"/>
      <c r="EO532" s="3"/>
      <c r="EP532" s="3"/>
      <c r="EQ532" s="3"/>
      <c r="ER532" s="3"/>
      <c r="ES532" s="3"/>
      <c r="ET532" s="3"/>
      <c r="EU532" s="3"/>
      <c r="EV532" s="3"/>
      <c r="EW532" s="3"/>
      <c r="EX532" s="3"/>
      <c r="EY532" s="3"/>
      <c r="EZ532" s="3"/>
      <c r="FA532" s="3"/>
      <c r="FB532" s="3"/>
      <c r="FC532" s="3"/>
      <c r="FD532" s="3"/>
      <c r="FE532" s="3"/>
      <c r="FF532" s="3"/>
      <c r="FG532" s="3"/>
      <c r="FH532" s="3"/>
      <c r="FI532" s="3"/>
      <c r="FJ532" s="3"/>
      <c r="FK532" s="3"/>
      <c r="FL532" s="3"/>
      <c r="FM532" s="3"/>
      <c r="FN532" s="3"/>
      <c r="FO532" s="3"/>
      <c r="FP532" s="3"/>
      <c r="FQ532" s="3"/>
      <c r="FR532" s="3"/>
    </row>
    <row r="533" spans="1:174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  <c r="CW533" s="3"/>
      <c r="CX533" s="3"/>
      <c r="CY533" s="3"/>
      <c r="CZ533" s="3"/>
      <c r="DA533" s="3"/>
      <c r="DB533" s="3"/>
      <c r="DC533" s="3"/>
      <c r="DD533" s="3"/>
      <c r="DE533" s="3"/>
      <c r="DF533" s="3"/>
      <c r="DG533" s="3"/>
      <c r="DH533" s="3"/>
      <c r="DI533" s="3"/>
      <c r="DJ533" s="3"/>
      <c r="DK533" s="3"/>
      <c r="DL533" s="3"/>
      <c r="DM533" s="3"/>
      <c r="DN533" s="3"/>
      <c r="DO533" s="3"/>
      <c r="DP533" s="3"/>
      <c r="DQ533" s="3"/>
      <c r="DR533" s="3"/>
      <c r="DS533" s="3"/>
      <c r="DT533" s="3"/>
      <c r="DU533" s="3"/>
      <c r="DV533" s="3"/>
      <c r="DW533" s="3"/>
      <c r="DX533" s="3"/>
      <c r="DY533" s="3"/>
      <c r="DZ533" s="3"/>
      <c r="EA533" s="3"/>
      <c r="EB533" s="3"/>
      <c r="EC533" s="3"/>
      <c r="ED533" s="3"/>
      <c r="EE533" s="3"/>
      <c r="EF533" s="3"/>
      <c r="EG533" s="3"/>
      <c r="EH533" s="3"/>
      <c r="EI533" s="3"/>
      <c r="EJ533" s="3"/>
      <c r="EK533" s="3"/>
      <c r="EL533" s="3"/>
      <c r="EM533" s="3"/>
      <c r="EN533" s="3"/>
      <c r="EO533" s="3"/>
      <c r="EP533" s="3"/>
      <c r="EQ533" s="3"/>
      <c r="ER533" s="3"/>
      <c r="ES533" s="3"/>
      <c r="ET533" s="3"/>
      <c r="EU533" s="3"/>
      <c r="EV533" s="3"/>
      <c r="EW533" s="3"/>
      <c r="EX533" s="3"/>
      <c r="EY533" s="3"/>
      <c r="EZ533" s="3"/>
      <c r="FA533" s="3"/>
      <c r="FB533" s="3"/>
      <c r="FC533" s="3"/>
      <c r="FD533" s="3"/>
      <c r="FE533" s="3"/>
      <c r="FF533" s="3"/>
      <c r="FG533" s="3"/>
      <c r="FH533" s="3"/>
      <c r="FI533" s="3"/>
      <c r="FJ533" s="3"/>
      <c r="FK533" s="3"/>
      <c r="FL533" s="3"/>
      <c r="FM533" s="3"/>
      <c r="FN533" s="3"/>
      <c r="FO533" s="3"/>
      <c r="FP533" s="3"/>
      <c r="FQ533" s="3"/>
      <c r="FR533" s="3"/>
    </row>
    <row r="534" spans="1:174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  <c r="CQ534" s="3"/>
      <c r="CR534" s="3"/>
      <c r="CS534" s="3"/>
      <c r="CT534" s="3"/>
      <c r="CU534" s="3"/>
      <c r="CV534" s="3"/>
      <c r="CW534" s="3"/>
      <c r="CX534" s="3"/>
      <c r="CY534" s="3"/>
      <c r="CZ534" s="3"/>
      <c r="DA534" s="3"/>
      <c r="DB534" s="3"/>
      <c r="DC534" s="3"/>
      <c r="DD534" s="3"/>
      <c r="DE534" s="3"/>
      <c r="DF534" s="3"/>
      <c r="DG534" s="3"/>
      <c r="DH534" s="3"/>
      <c r="DI534" s="3"/>
      <c r="DJ534" s="3"/>
      <c r="DK534" s="3"/>
      <c r="DL534" s="3"/>
      <c r="DM534" s="3"/>
      <c r="DN534" s="3"/>
      <c r="DO534" s="3"/>
      <c r="DP534" s="3"/>
      <c r="DQ534" s="3"/>
      <c r="DR534" s="3"/>
      <c r="DS534" s="3"/>
      <c r="DT534" s="3"/>
      <c r="DU534" s="3"/>
      <c r="DV534" s="3"/>
      <c r="DW534" s="3"/>
      <c r="DX534" s="3"/>
      <c r="DY534" s="3"/>
      <c r="DZ534" s="3"/>
      <c r="EA534" s="3"/>
      <c r="EB534" s="3"/>
      <c r="EC534" s="3"/>
      <c r="ED534" s="3"/>
      <c r="EE534" s="3"/>
      <c r="EF534" s="3"/>
      <c r="EG534" s="3"/>
      <c r="EH534" s="3"/>
      <c r="EI534" s="3"/>
      <c r="EJ534" s="3"/>
      <c r="EK534" s="3"/>
      <c r="EL534" s="3"/>
      <c r="EM534" s="3"/>
      <c r="EN534" s="3"/>
      <c r="EO534" s="3"/>
      <c r="EP534" s="3"/>
      <c r="EQ534" s="3"/>
      <c r="ER534" s="3"/>
      <c r="ES534" s="3"/>
      <c r="ET534" s="3"/>
      <c r="EU534" s="3"/>
      <c r="EV534" s="3"/>
      <c r="EW534" s="3"/>
      <c r="EX534" s="3"/>
      <c r="EY534" s="3"/>
      <c r="EZ534" s="3"/>
      <c r="FA534" s="3"/>
      <c r="FB534" s="3"/>
      <c r="FC534" s="3"/>
      <c r="FD534" s="3"/>
      <c r="FE534" s="3"/>
      <c r="FF534" s="3"/>
      <c r="FG534" s="3"/>
      <c r="FH534" s="3"/>
      <c r="FI534" s="3"/>
      <c r="FJ534" s="3"/>
      <c r="FK534" s="3"/>
      <c r="FL534" s="3"/>
      <c r="FM534" s="3"/>
      <c r="FN534" s="3"/>
      <c r="FO534" s="3"/>
      <c r="FP534" s="3"/>
      <c r="FQ534" s="3"/>
      <c r="FR534" s="3"/>
    </row>
    <row r="535" spans="1:174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  <c r="EH535" s="3"/>
      <c r="EI535" s="3"/>
      <c r="EJ535" s="3"/>
      <c r="EK535" s="3"/>
      <c r="EL535" s="3"/>
      <c r="EM535" s="3"/>
      <c r="EN535" s="3"/>
      <c r="EO535" s="3"/>
      <c r="EP535" s="3"/>
      <c r="EQ535" s="3"/>
      <c r="ER535" s="3"/>
      <c r="ES535" s="3"/>
      <c r="ET535" s="3"/>
      <c r="EU535" s="3"/>
      <c r="EV535" s="3"/>
      <c r="EW535" s="3"/>
      <c r="EX535" s="3"/>
      <c r="EY535" s="3"/>
      <c r="EZ535" s="3"/>
      <c r="FA535" s="3"/>
      <c r="FB535" s="3"/>
      <c r="FC535" s="3"/>
      <c r="FD535" s="3"/>
      <c r="FE535" s="3"/>
      <c r="FF535" s="3"/>
      <c r="FG535" s="3"/>
      <c r="FH535" s="3"/>
      <c r="FI535" s="3"/>
      <c r="FJ535" s="3"/>
      <c r="FK535" s="3"/>
      <c r="FL535" s="3"/>
      <c r="FM535" s="3"/>
      <c r="FN535" s="3"/>
      <c r="FO535" s="3"/>
      <c r="FP535" s="3"/>
      <c r="FQ535" s="3"/>
      <c r="FR535" s="3"/>
    </row>
    <row r="536" spans="1:174" x14ac:dyDescent="0.3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  <c r="CX536" s="3"/>
      <c r="CY536" s="3"/>
      <c r="CZ536" s="3"/>
      <c r="DA536" s="3"/>
      <c r="DB536" s="3"/>
      <c r="DC536" s="3"/>
      <c r="DD536" s="3"/>
      <c r="DE536" s="3"/>
      <c r="DF536" s="3"/>
      <c r="DG536" s="3"/>
      <c r="DH536" s="3"/>
      <c r="DI536" s="3"/>
      <c r="DJ536" s="3"/>
      <c r="DK536" s="3"/>
      <c r="DL536" s="3"/>
      <c r="DM536" s="3"/>
      <c r="DN536" s="3"/>
      <c r="DO536" s="3"/>
      <c r="DP536" s="3"/>
      <c r="DQ536" s="3"/>
      <c r="DR536" s="3"/>
      <c r="DS536" s="3"/>
      <c r="DT536" s="3"/>
      <c r="DU536" s="3"/>
      <c r="DV536" s="3"/>
      <c r="DW536" s="3"/>
      <c r="DX536" s="3"/>
      <c r="DY536" s="3"/>
      <c r="DZ536" s="3"/>
      <c r="EA536" s="3"/>
      <c r="EB536" s="3"/>
      <c r="EC536" s="3"/>
      <c r="ED536" s="3"/>
      <c r="EE536" s="3"/>
      <c r="EF536" s="3"/>
      <c r="EG536" s="3"/>
      <c r="EH536" s="3"/>
      <c r="EI536" s="3"/>
      <c r="EJ536" s="3"/>
      <c r="EK536" s="3"/>
      <c r="EL536" s="3"/>
      <c r="EM536" s="3"/>
      <c r="EN536" s="3"/>
      <c r="EO536" s="3"/>
      <c r="EP536" s="3"/>
      <c r="EQ536" s="3"/>
      <c r="ER536" s="3"/>
      <c r="ES536" s="3"/>
      <c r="ET536" s="3"/>
      <c r="EU536" s="3"/>
      <c r="EV536" s="3"/>
      <c r="EW536" s="3"/>
      <c r="EX536" s="3"/>
      <c r="EY536" s="3"/>
      <c r="EZ536" s="3"/>
      <c r="FA536" s="3"/>
      <c r="FB536" s="3"/>
      <c r="FC536" s="3"/>
      <c r="FD536" s="3"/>
      <c r="FE536" s="3"/>
      <c r="FF536" s="3"/>
      <c r="FG536" s="3"/>
      <c r="FH536" s="3"/>
      <c r="FI536" s="3"/>
      <c r="FJ536" s="3"/>
      <c r="FK536" s="3"/>
      <c r="FL536" s="3"/>
      <c r="FM536" s="3"/>
      <c r="FN536" s="3"/>
      <c r="FO536" s="3"/>
      <c r="FP536" s="3"/>
      <c r="FQ536" s="3"/>
      <c r="FR536" s="3"/>
    </row>
    <row r="537" spans="1:174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  <c r="CW537" s="3"/>
      <c r="CX537" s="3"/>
      <c r="CY537" s="3"/>
      <c r="CZ537" s="3"/>
      <c r="DA537" s="3"/>
      <c r="DB537" s="3"/>
      <c r="DC537" s="3"/>
      <c r="DD537" s="3"/>
      <c r="DE537" s="3"/>
      <c r="DF537" s="3"/>
      <c r="DG537" s="3"/>
      <c r="DH537" s="3"/>
      <c r="DI537" s="3"/>
      <c r="DJ537" s="3"/>
      <c r="DK537" s="3"/>
      <c r="DL537" s="3"/>
      <c r="DM537" s="3"/>
      <c r="DN537" s="3"/>
      <c r="DO537" s="3"/>
      <c r="DP537" s="3"/>
      <c r="DQ537" s="3"/>
      <c r="DR537" s="3"/>
      <c r="DS537" s="3"/>
      <c r="DT537" s="3"/>
      <c r="DU537" s="3"/>
      <c r="DV537" s="3"/>
      <c r="DW537" s="3"/>
      <c r="DX537" s="3"/>
      <c r="DY537" s="3"/>
      <c r="DZ537" s="3"/>
      <c r="EA537" s="3"/>
      <c r="EB537" s="3"/>
      <c r="EC537" s="3"/>
      <c r="ED537" s="3"/>
      <c r="EE537" s="3"/>
      <c r="EF537" s="3"/>
      <c r="EG537" s="3"/>
      <c r="EH537" s="3"/>
      <c r="EI537" s="3"/>
      <c r="EJ537" s="3"/>
      <c r="EK537" s="3"/>
      <c r="EL537" s="3"/>
      <c r="EM537" s="3"/>
      <c r="EN537" s="3"/>
      <c r="EO537" s="3"/>
      <c r="EP537" s="3"/>
      <c r="EQ537" s="3"/>
      <c r="ER537" s="3"/>
      <c r="ES537" s="3"/>
      <c r="ET537" s="3"/>
      <c r="EU537" s="3"/>
      <c r="EV537" s="3"/>
      <c r="EW537" s="3"/>
      <c r="EX537" s="3"/>
      <c r="EY537" s="3"/>
      <c r="EZ537" s="3"/>
      <c r="FA537" s="3"/>
      <c r="FB537" s="3"/>
      <c r="FC537" s="3"/>
      <c r="FD537" s="3"/>
      <c r="FE537" s="3"/>
      <c r="FF537" s="3"/>
      <c r="FG537" s="3"/>
      <c r="FH537" s="3"/>
      <c r="FI537" s="3"/>
      <c r="FJ537" s="3"/>
      <c r="FK537" s="3"/>
      <c r="FL537" s="3"/>
      <c r="FM537" s="3"/>
      <c r="FN537" s="3"/>
      <c r="FO537" s="3"/>
      <c r="FP537" s="3"/>
      <c r="FQ537" s="3"/>
      <c r="FR537" s="3"/>
    </row>
    <row r="538" spans="1:174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  <c r="CX538" s="3"/>
      <c r="CY538" s="3"/>
      <c r="CZ538" s="3"/>
      <c r="DA538" s="3"/>
      <c r="DB538" s="3"/>
      <c r="DC538" s="3"/>
      <c r="DD538" s="3"/>
      <c r="DE538" s="3"/>
      <c r="DF538" s="3"/>
      <c r="DG538" s="3"/>
      <c r="DH538" s="3"/>
      <c r="DI538" s="3"/>
      <c r="DJ538" s="3"/>
      <c r="DK538" s="3"/>
      <c r="DL538" s="3"/>
      <c r="DM538" s="3"/>
      <c r="DN538" s="3"/>
      <c r="DO538" s="3"/>
      <c r="DP538" s="3"/>
      <c r="DQ538" s="3"/>
      <c r="DR538" s="3"/>
      <c r="DS538" s="3"/>
      <c r="DT538" s="3"/>
      <c r="DU538" s="3"/>
      <c r="DV538" s="3"/>
      <c r="DW538" s="3"/>
      <c r="DX538" s="3"/>
      <c r="DY538" s="3"/>
      <c r="DZ538" s="3"/>
      <c r="EA538" s="3"/>
      <c r="EB538" s="3"/>
      <c r="EC538" s="3"/>
      <c r="ED538" s="3"/>
      <c r="EE538" s="3"/>
      <c r="EF538" s="3"/>
      <c r="EG538" s="3"/>
      <c r="EH538" s="3"/>
      <c r="EI538" s="3"/>
      <c r="EJ538" s="3"/>
      <c r="EK538" s="3"/>
      <c r="EL538" s="3"/>
      <c r="EM538" s="3"/>
      <c r="EN538" s="3"/>
      <c r="EO538" s="3"/>
      <c r="EP538" s="3"/>
      <c r="EQ538" s="3"/>
      <c r="ER538" s="3"/>
      <c r="ES538" s="3"/>
      <c r="ET538" s="3"/>
      <c r="EU538" s="3"/>
      <c r="EV538" s="3"/>
      <c r="EW538" s="3"/>
      <c r="EX538" s="3"/>
      <c r="EY538" s="3"/>
      <c r="EZ538" s="3"/>
      <c r="FA538" s="3"/>
      <c r="FB538" s="3"/>
      <c r="FC538" s="3"/>
      <c r="FD538" s="3"/>
      <c r="FE538" s="3"/>
      <c r="FF538" s="3"/>
      <c r="FG538" s="3"/>
      <c r="FH538" s="3"/>
      <c r="FI538" s="3"/>
      <c r="FJ538" s="3"/>
      <c r="FK538" s="3"/>
      <c r="FL538" s="3"/>
      <c r="FM538" s="3"/>
      <c r="FN538" s="3"/>
      <c r="FO538" s="3"/>
      <c r="FP538" s="3"/>
      <c r="FQ538" s="3"/>
      <c r="FR538" s="3"/>
    </row>
    <row r="539" spans="1:174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  <c r="CJ539" s="3"/>
      <c r="CK539" s="3"/>
      <c r="CL539" s="3"/>
      <c r="CM539" s="3"/>
      <c r="CN539" s="3"/>
      <c r="CO539" s="3"/>
      <c r="CP539" s="3"/>
      <c r="CQ539" s="3"/>
      <c r="CR539" s="3"/>
      <c r="CS539" s="3"/>
      <c r="CT539" s="3"/>
      <c r="CU539" s="3"/>
      <c r="CV539" s="3"/>
      <c r="CW539" s="3"/>
      <c r="CX539" s="3"/>
      <c r="CY539" s="3"/>
      <c r="CZ539" s="3"/>
      <c r="DA539" s="3"/>
      <c r="DB539" s="3"/>
      <c r="DC539" s="3"/>
      <c r="DD539" s="3"/>
      <c r="DE539" s="3"/>
      <c r="DF539" s="3"/>
      <c r="DG539" s="3"/>
      <c r="DH539" s="3"/>
      <c r="DI539" s="3"/>
      <c r="DJ539" s="3"/>
      <c r="DK539" s="3"/>
      <c r="DL539" s="3"/>
      <c r="DM539" s="3"/>
      <c r="DN539" s="3"/>
      <c r="DO539" s="3"/>
      <c r="DP539" s="3"/>
      <c r="DQ539" s="3"/>
      <c r="DR539" s="3"/>
      <c r="DS539" s="3"/>
      <c r="DT539" s="3"/>
      <c r="DU539" s="3"/>
      <c r="DV539" s="3"/>
      <c r="DW539" s="3"/>
      <c r="DX539" s="3"/>
      <c r="DY539" s="3"/>
      <c r="DZ539" s="3"/>
      <c r="EA539" s="3"/>
      <c r="EB539" s="3"/>
      <c r="EC539" s="3"/>
      <c r="ED539" s="3"/>
      <c r="EE539" s="3"/>
      <c r="EF539" s="3"/>
      <c r="EG539" s="3"/>
      <c r="EH539" s="3"/>
      <c r="EI539" s="3"/>
      <c r="EJ539" s="3"/>
      <c r="EK539" s="3"/>
      <c r="EL539" s="3"/>
      <c r="EM539" s="3"/>
      <c r="EN539" s="3"/>
      <c r="EO539" s="3"/>
      <c r="EP539" s="3"/>
      <c r="EQ539" s="3"/>
      <c r="ER539" s="3"/>
      <c r="ES539" s="3"/>
      <c r="ET539" s="3"/>
      <c r="EU539" s="3"/>
      <c r="EV539" s="3"/>
      <c r="EW539" s="3"/>
      <c r="EX539" s="3"/>
      <c r="EY539" s="3"/>
      <c r="EZ539" s="3"/>
      <c r="FA539" s="3"/>
      <c r="FB539" s="3"/>
      <c r="FC539" s="3"/>
      <c r="FD539" s="3"/>
      <c r="FE539" s="3"/>
      <c r="FF539" s="3"/>
      <c r="FG539" s="3"/>
      <c r="FH539" s="3"/>
      <c r="FI539" s="3"/>
      <c r="FJ539" s="3"/>
      <c r="FK539" s="3"/>
      <c r="FL539" s="3"/>
      <c r="FM539" s="3"/>
      <c r="FN539" s="3"/>
      <c r="FO539" s="3"/>
      <c r="FP539" s="3"/>
      <c r="FQ539" s="3"/>
      <c r="FR539" s="3"/>
    </row>
    <row r="540" spans="1:174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  <c r="CX540" s="3"/>
      <c r="CY540" s="3"/>
      <c r="CZ540" s="3"/>
      <c r="DA540" s="3"/>
      <c r="DB540" s="3"/>
      <c r="DC540" s="3"/>
      <c r="DD540" s="3"/>
      <c r="DE540" s="3"/>
      <c r="DF540" s="3"/>
      <c r="DG540" s="3"/>
      <c r="DH540" s="3"/>
      <c r="DI540" s="3"/>
      <c r="DJ540" s="3"/>
      <c r="DK540" s="3"/>
      <c r="DL540" s="3"/>
      <c r="DM540" s="3"/>
      <c r="DN540" s="3"/>
      <c r="DO540" s="3"/>
      <c r="DP540" s="3"/>
      <c r="DQ540" s="3"/>
      <c r="DR540" s="3"/>
      <c r="DS540" s="3"/>
      <c r="DT540" s="3"/>
      <c r="DU540" s="3"/>
      <c r="DV540" s="3"/>
      <c r="DW540" s="3"/>
      <c r="DX540" s="3"/>
      <c r="DY540" s="3"/>
      <c r="DZ540" s="3"/>
      <c r="EA540" s="3"/>
      <c r="EB540" s="3"/>
      <c r="EC540" s="3"/>
      <c r="ED540" s="3"/>
      <c r="EE540" s="3"/>
      <c r="EF540" s="3"/>
      <c r="EG540" s="3"/>
      <c r="EH540" s="3"/>
      <c r="EI540" s="3"/>
      <c r="EJ540" s="3"/>
      <c r="EK540" s="3"/>
      <c r="EL540" s="3"/>
      <c r="EM540" s="3"/>
      <c r="EN540" s="3"/>
      <c r="EO540" s="3"/>
      <c r="EP540" s="3"/>
      <c r="EQ540" s="3"/>
      <c r="ER540" s="3"/>
      <c r="ES540" s="3"/>
      <c r="ET540" s="3"/>
      <c r="EU540" s="3"/>
      <c r="EV540" s="3"/>
      <c r="EW540" s="3"/>
      <c r="EX540" s="3"/>
      <c r="EY540" s="3"/>
      <c r="EZ540" s="3"/>
      <c r="FA540" s="3"/>
      <c r="FB540" s="3"/>
      <c r="FC540" s="3"/>
      <c r="FD540" s="3"/>
      <c r="FE540" s="3"/>
      <c r="FF540" s="3"/>
      <c r="FG540" s="3"/>
      <c r="FH540" s="3"/>
      <c r="FI540" s="3"/>
      <c r="FJ540" s="3"/>
      <c r="FK540" s="3"/>
      <c r="FL540" s="3"/>
      <c r="FM540" s="3"/>
      <c r="FN540" s="3"/>
      <c r="FO540" s="3"/>
      <c r="FP540" s="3"/>
      <c r="FQ540" s="3"/>
      <c r="FR540" s="3"/>
    </row>
    <row r="541" spans="1:174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  <c r="EJ541" s="3"/>
      <c r="EK541" s="3"/>
      <c r="EL541" s="3"/>
      <c r="EM541" s="3"/>
      <c r="EN541" s="3"/>
      <c r="EO541" s="3"/>
      <c r="EP541" s="3"/>
      <c r="EQ541" s="3"/>
      <c r="ER541" s="3"/>
      <c r="ES541" s="3"/>
      <c r="ET541" s="3"/>
      <c r="EU541" s="3"/>
      <c r="EV541" s="3"/>
      <c r="EW541" s="3"/>
      <c r="EX541" s="3"/>
      <c r="EY541" s="3"/>
      <c r="EZ541" s="3"/>
      <c r="FA541" s="3"/>
      <c r="FB541" s="3"/>
      <c r="FC541" s="3"/>
      <c r="FD541" s="3"/>
      <c r="FE541" s="3"/>
      <c r="FF541" s="3"/>
      <c r="FG541" s="3"/>
      <c r="FH541" s="3"/>
      <c r="FI541" s="3"/>
      <c r="FJ541" s="3"/>
      <c r="FK541" s="3"/>
      <c r="FL541" s="3"/>
      <c r="FM541" s="3"/>
      <c r="FN541" s="3"/>
      <c r="FO541" s="3"/>
      <c r="FP541" s="3"/>
      <c r="FQ541" s="3"/>
      <c r="FR541" s="3"/>
    </row>
    <row r="542" spans="1:174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</row>
    <row r="543" spans="1:174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  <c r="CX543" s="3"/>
      <c r="CY543" s="3"/>
      <c r="CZ543" s="3"/>
      <c r="DA543" s="3"/>
      <c r="DB543" s="3"/>
      <c r="DC543" s="3"/>
      <c r="DD543" s="3"/>
      <c r="DE543" s="3"/>
      <c r="DF543" s="3"/>
      <c r="DG543" s="3"/>
      <c r="DH543" s="3"/>
      <c r="DI543" s="3"/>
      <c r="DJ543" s="3"/>
      <c r="DK543" s="3"/>
      <c r="DL543" s="3"/>
      <c r="DM543" s="3"/>
      <c r="DN543" s="3"/>
      <c r="DO543" s="3"/>
      <c r="DP543" s="3"/>
      <c r="DQ543" s="3"/>
      <c r="DR543" s="3"/>
      <c r="DS543" s="3"/>
      <c r="DT543" s="3"/>
      <c r="DU543" s="3"/>
      <c r="DV543" s="3"/>
      <c r="DW543" s="3"/>
      <c r="DX543" s="3"/>
      <c r="DY543" s="3"/>
      <c r="DZ543" s="3"/>
      <c r="EA543" s="3"/>
      <c r="EB543" s="3"/>
      <c r="EC543" s="3"/>
      <c r="ED543" s="3"/>
      <c r="EE543" s="3"/>
      <c r="EF543" s="3"/>
      <c r="EG543" s="3"/>
      <c r="EH543" s="3"/>
      <c r="EI543" s="3"/>
      <c r="EJ543" s="3"/>
      <c r="EK543" s="3"/>
      <c r="EL543" s="3"/>
      <c r="EM543" s="3"/>
      <c r="EN543" s="3"/>
      <c r="EO543" s="3"/>
      <c r="EP543" s="3"/>
      <c r="EQ543" s="3"/>
      <c r="ER543" s="3"/>
      <c r="ES543" s="3"/>
      <c r="ET543" s="3"/>
      <c r="EU543" s="3"/>
      <c r="EV543" s="3"/>
      <c r="EW543" s="3"/>
      <c r="EX543" s="3"/>
      <c r="EY543" s="3"/>
      <c r="EZ543" s="3"/>
      <c r="FA543" s="3"/>
      <c r="FB543" s="3"/>
      <c r="FC543" s="3"/>
      <c r="FD543" s="3"/>
      <c r="FE543" s="3"/>
      <c r="FF543" s="3"/>
      <c r="FG543" s="3"/>
      <c r="FH543" s="3"/>
      <c r="FI543" s="3"/>
      <c r="FJ543" s="3"/>
      <c r="FK543" s="3"/>
      <c r="FL543" s="3"/>
      <c r="FM543" s="3"/>
      <c r="FN543" s="3"/>
      <c r="FO543" s="3"/>
      <c r="FP543" s="3"/>
      <c r="FQ543" s="3"/>
      <c r="FR543" s="3"/>
    </row>
    <row r="544" spans="1:174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  <c r="CJ544" s="3"/>
      <c r="CK544" s="3"/>
      <c r="CL544" s="3"/>
      <c r="CM544" s="3"/>
      <c r="CN544" s="3"/>
      <c r="CO544" s="3"/>
      <c r="CP544" s="3"/>
      <c r="CQ544" s="3"/>
      <c r="CR544" s="3"/>
      <c r="CS544" s="3"/>
      <c r="CT544" s="3"/>
      <c r="CU544" s="3"/>
      <c r="CV544" s="3"/>
      <c r="CW544" s="3"/>
      <c r="CX544" s="3"/>
      <c r="CY544" s="3"/>
      <c r="CZ544" s="3"/>
      <c r="DA544" s="3"/>
      <c r="DB544" s="3"/>
      <c r="DC544" s="3"/>
      <c r="DD544" s="3"/>
      <c r="DE544" s="3"/>
      <c r="DF544" s="3"/>
      <c r="DG544" s="3"/>
      <c r="DH544" s="3"/>
      <c r="DI544" s="3"/>
      <c r="DJ544" s="3"/>
      <c r="DK544" s="3"/>
      <c r="DL544" s="3"/>
      <c r="DM544" s="3"/>
      <c r="DN544" s="3"/>
      <c r="DO544" s="3"/>
      <c r="DP544" s="3"/>
      <c r="DQ544" s="3"/>
      <c r="DR544" s="3"/>
      <c r="DS544" s="3"/>
      <c r="DT544" s="3"/>
      <c r="DU544" s="3"/>
      <c r="DV544" s="3"/>
      <c r="DW544" s="3"/>
      <c r="DX544" s="3"/>
      <c r="DY544" s="3"/>
      <c r="DZ544" s="3"/>
      <c r="EA544" s="3"/>
      <c r="EB544" s="3"/>
      <c r="EC544" s="3"/>
      <c r="ED544" s="3"/>
      <c r="EE544" s="3"/>
      <c r="EF544" s="3"/>
      <c r="EG544" s="3"/>
      <c r="EH544" s="3"/>
      <c r="EI544" s="3"/>
      <c r="EJ544" s="3"/>
      <c r="EK544" s="3"/>
      <c r="EL544" s="3"/>
      <c r="EM544" s="3"/>
      <c r="EN544" s="3"/>
      <c r="EO544" s="3"/>
      <c r="EP544" s="3"/>
      <c r="EQ544" s="3"/>
      <c r="ER544" s="3"/>
      <c r="ES544" s="3"/>
      <c r="ET544" s="3"/>
      <c r="EU544" s="3"/>
      <c r="EV544" s="3"/>
      <c r="EW544" s="3"/>
      <c r="EX544" s="3"/>
      <c r="EY544" s="3"/>
      <c r="EZ544" s="3"/>
      <c r="FA544" s="3"/>
      <c r="FB544" s="3"/>
      <c r="FC544" s="3"/>
      <c r="FD544" s="3"/>
      <c r="FE544" s="3"/>
      <c r="FF544" s="3"/>
      <c r="FG544" s="3"/>
      <c r="FH544" s="3"/>
      <c r="FI544" s="3"/>
      <c r="FJ544" s="3"/>
      <c r="FK544" s="3"/>
      <c r="FL544" s="3"/>
      <c r="FM544" s="3"/>
      <c r="FN544" s="3"/>
      <c r="FO544" s="3"/>
      <c r="FP544" s="3"/>
      <c r="FQ544" s="3"/>
      <c r="FR544" s="3"/>
    </row>
    <row r="545" spans="1:174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  <c r="CQ545" s="3"/>
      <c r="CR545" s="3"/>
      <c r="CS545" s="3"/>
      <c r="CT545" s="3"/>
      <c r="CU545" s="3"/>
      <c r="CV545" s="3"/>
      <c r="CW545" s="3"/>
      <c r="CX545" s="3"/>
      <c r="CY545" s="3"/>
      <c r="CZ545" s="3"/>
      <c r="DA545" s="3"/>
      <c r="DB545" s="3"/>
      <c r="DC545" s="3"/>
      <c r="DD545" s="3"/>
      <c r="DE545" s="3"/>
      <c r="DF545" s="3"/>
      <c r="DG545" s="3"/>
      <c r="DH545" s="3"/>
      <c r="DI545" s="3"/>
      <c r="DJ545" s="3"/>
      <c r="DK545" s="3"/>
      <c r="DL545" s="3"/>
      <c r="DM545" s="3"/>
      <c r="DN545" s="3"/>
      <c r="DO545" s="3"/>
      <c r="DP545" s="3"/>
      <c r="DQ545" s="3"/>
      <c r="DR545" s="3"/>
      <c r="DS545" s="3"/>
      <c r="DT545" s="3"/>
      <c r="DU545" s="3"/>
      <c r="DV545" s="3"/>
      <c r="DW545" s="3"/>
      <c r="DX545" s="3"/>
      <c r="DY545" s="3"/>
      <c r="DZ545" s="3"/>
      <c r="EA545" s="3"/>
      <c r="EB545" s="3"/>
      <c r="EC545" s="3"/>
      <c r="ED545" s="3"/>
      <c r="EE545" s="3"/>
      <c r="EF545" s="3"/>
      <c r="EG545" s="3"/>
      <c r="EH545" s="3"/>
      <c r="EI545" s="3"/>
      <c r="EJ545" s="3"/>
      <c r="EK545" s="3"/>
      <c r="EL545" s="3"/>
      <c r="EM545" s="3"/>
      <c r="EN545" s="3"/>
      <c r="EO545" s="3"/>
      <c r="EP545" s="3"/>
      <c r="EQ545" s="3"/>
      <c r="ER545" s="3"/>
      <c r="ES545" s="3"/>
      <c r="ET545" s="3"/>
      <c r="EU545" s="3"/>
      <c r="EV545" s="3"/>
      <c r="EW545" s="3"/>
      <c r="EX545" s="3"/>
      <c r="EY545" s="3"/>
      <c r="EZ545" s="3"/>
      <c r="FA545" s="3"/>
      <c r="FB545" s="3"/>
      <c r="FC545" s="3"/>
      <c r="FD545" s="3"/>
      <c r="FE545" s="3"/>
      <c r="FF545" s="3"/>
      <c r="FG545" s="3"/>
      <c r="FH545" s="3"/>
      <c r="FI545" s="3"/>
      <c r="FJ545" s="3"/>
      <c r="FK545" s="3"/>
      <c r="FL545" s="3"/>
      <c r="FM545" s="3"/>
      <c r="FN545" s="3"/>
      <c r="FO545" s="3"/>
      <c r="FP545" s="3"/>
      <c r="FQ545" s="3"/>
      <c r="FR545" s="3"/>
    </row>
    <row r="546" spans="1:174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F546" s="3"/>
      <c r="DG546" s="3"/>
      <c r="DH546" s="3"/>
      <c r="DI546" s="3"/>
      <c r="DJ546" s="3"/>
      <c r="DK546" s="3"/>
      <c r="DL546" s="3"/>
      <c r="DM546" s="3"/>
      <c r="DN546" s="3"/>
      <c r="DO546" s="3"/>
      <c r="DP546" s="3"/>
      <c r="DQ546" s="3"/>
      <c r="DR546" s="3"/>
      <c r="DS546" s="3"/>
      <c r="DT546" s="3"/>
      <c r="DU546" s="3"/>
      <c r="DV546" s="3"/>
      <c r="DW546" s="3"/>
      <c r="DX546" s="3"/>
      <c r="DY546" s="3"/>
      <c r="DZ546" s="3"/>
      <c r="EA546" s="3"/>
      <c r="EB546" s="3"/>
      <c r="EC546" s="3"/>
      <c r="ED546" s="3"/>
      <c r="EE546" s="3"/>
      <c r="EF546" s="3"/>
      <c r="EG546" s="3"/>
      <c r="EH546" s="3"/>
      <c r="EI546" s="3"/>
      <c r="EJ546" s="3"/>
      <c r="EK546" s="3"/>
      <c r="EL546" s="3"/>
      <c r="EM546" s="3"/>
      <c r="EN546" s="3"/>
      <c r="EO546" s="3"/>
      <c r="EP546" s="3"/>
      <c r="EQ546" s="3"/>
      <c r="ER546" s="3"/>
      <c r="ES546" s="3"/>
      <c r="ET546" s="3"/>
      <c r="EU546" s="3"/>
      <c r="EV546" s="3"/>
      <c r="EW546" s="3"/>
      <c r="EX546" s="3"/>
      <c r="EY546" s="3"/>
      <c r="EZ546" s="3"/>
      <c r="FA546" s="3"/>
      <c r="FB546" s="3"/>
      <c r="FC546" s="3"/>
      <c r="FD546" s="3"/>
      <c r="FE546" s="3"/>
      <c r="FF546" s="3"/>
      <c r="FG546" s="3"/>
      <c r="FH546" s="3"/>
      <c r="FI546" s="3"/>
      <c r="FJ546" s="3"/>
      <c r="FK546" s="3"/>
      <c r="FL546" s="3"/>
      <c r="FM546" s="3"/>
      <c r="FN546" s="3"/>
      <c r="FO546" s="3"/>
      <c r="FP546" s="3"/>
      <c r="FQ546" s="3"/>
      <c r="FR546" s="3"/>
    </row>
    <row r="547" spans="1:174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  <c r="CQ547" s="3"/>
      <c r="CR547" s="3"/>
      <c r="CS547" s="3"/>
      <c r="CT547" s="3"/>
      <c r="CU547" s="3"/>
      <c r="CV547" s="3"/>
      <c r="CW547" s="3"/>
      <c r="CX547" s="3"/>
      <c r="CY547" s="3"/>
      <c r="CZ547" s="3"/>
      <c r="DA547" s="3"/>
      <c r="DB547" s="3"/>
      <c r="DC547" s="3"/>
      <c r="DD547" s="3"/>
      <c r="DE547" s="3"/>
      <c r="DF547" s="3"/>
      <c r="DG547" s="3"/>
      <c r="DH547" s="3"/>
      <c r="DI547" s="3"/>
      <c r="DJ547" s="3"/>
      <c r="DK547" s="3"/>
      <c r="DL547" s="3"/>
      <c r="DM547" s="3"/>
      <c r="DN547" s="3"/>
      <c r="DO547" s="3"/>
      <c r="DP547" s="3"/>
      <c r="DQ547" s="3"/>
      <c r="DR547" s="3"/>
      <c r="DS547" s="3"/>
      <c r="DT547" s="3"/>
      <c r="DU547" s="3"/>
      <c r="DV547" s="3"/>
      <c r="DW547" s="3"/>
      <c r="DX547" s="3"/>
      <c r="DY547" s="3"/>
      <c r="DZ547" s="3"/>
      <c r="EA547" s="3"/>
      <c r="EB547" s="3"/>
      <c r="EC547" s="3"/>
      <c r="ED547" s="3"/>
      <c r="EE547" s="3"/>
      <c r="EF547" s="3"/>
      <c r="EG547" s="3"/>
      <c r="EH547" s="3"/>
      <c r="EI547" s="3"/>
      <c r="EJ547" s="3"/>
      <c r="EK547" s="3"/>
      <c r="EL547" s="3"/>
      <c r="EM547" s="3"/>
      <c r="EN547" s="3"/>
      <c r="EO547" s="3"/>
      <c r="EP547" s="3"/>
      <c r="EQ547" s="3"/>
      <c r="ER547" s="3"/>
      <c r="ES547" s="3"/>
      <c r="ET547" s="3"/>
      <c r="EU547" s="3"/>
      <c r="EV547" s="3"/>
      <c r="EW547" s="3"/>
      <c r="EX547" s="3"/>
      <c r="EY547" s="3"/>
      <c r="EZ547" s="3"/>
      <c r="FA547" s="3"/>
      <c r="FB547" s="3"/>
      <c r="FC547" s="3"/>
      <c r="FD547" s="3"/>
      <c r="FE547" s="3"/>
      <c r="FF547" s="3"/>
      <c r="FG547" s="3"/>
      <c r="FH547" s="3"/>
      <c r="FI547" s="3"/>
      <c r="FJ547" s="3"/>
      <c r="FK547" s="3"/>
      <c r="FL547" s="3"/>
      <c r="FM547" s="3"/>
      <c r="FN547" s="3"/>
      <c r="FO547" s="3"/>
      <c r="FP547" s="3"/>
      <c r="FQ547" s="3"/>
      <c r="FR547" s="3"/>
    </row>
    <row r="548" spans="1:174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  <c r="CJ548" s="3"/>
      <c r="CK548" s="3"/>
      <c r="CL548" s="3"/>
      <c r="CM548" s="3"/>
      <c r="CN548" s="3"/>
      <c r="CO548" s="3"/>
      <c r="CP548" s="3"/>
      <c r="CQ548" s="3"/>
      <c r="CR548" s="3"/>
      <c r="CS548" s="3"/>
      <c r="CT548" s="3"/>
      <c r="CU548" s="3"/>
      <c r="CV548" s="3"/>
      <c r="CW548" s="3"/>
      <c r="CX548" s="3"/>
      <c r="CY548" s="3"/>
      <c r="CZ548" s="3"/>
      <c r="DA548" s="3"/>
      <c r="DB548" s="3"/>
      <c r="DC548" s="3"/>
      <c r="DD548" s="3"/>
      <c r="DE548" s="3"/>
      <c r="DF548" s="3"/>
      <c r="DG548" s="3"/>
      <c r="DH548" s="3"/>
      <c r="DI548" s="3"/>
      <c r="DJ548" s="3"/>
      <c r="DK548" s="3"/>
      <c r="DL548" s="3"/>
      <c r="DM548" s="3"/>
      <c r="DN548" s="3"/>
      <c r="DO548" s="3"/>
      <c r="DP548" s="3"/>
      <c r="DQ548" s="3"/>
      <c r="DR548" s="3"/>
      <c r="DS548" s="3"/>
      <c r="DT548" s="3"/>
      <c r="DU548" s="3"/>
      <c r="DV548" s="3"/>
      <c r="DW548" s="3"/>
      <c r="DX548" s="3"/>
      <c r="DY548" s="3"/>
      <c r="DZ548" s="3"/>
      <c r="EA548" s="3"/>
      <c r="EB548" s="3"/>
      <c r="EC548" s="3"/>
      <c r="ED548" s="3"/>
      <c r="EE548" s="3"/>
      <c r="EF548" s="3"/>
      <c r="EG548" s="3"/>
      <c r="EH548" s="3"/>
      <c r="EI548" s="3"/>
      <c r="EJ548" s="3"/>
      <c r="EK548" s="3"/>
      <c r="EL548" s="3"/>
      <c r="EM548" s="3"/>
      <c r="EN548" s="3"/>
      <c r="EO548" s="3"/>
      <c r="EP548" s="3"/>
      <c r="EQ548" s="3"/>
      <c r="ER548" s="3"/>
      <c r="ES548" s="3"/>
      <c r="ET548" s="3"/>
      <c r="EU548" s="3"/>
      <c r="EV548" s="3"/>
      <c r="EW548" s="3"/>
      <c r="EX548" s="3"/>
      <c r="EY548" s="3"/>
      <c r="EZ548" s="3"/>
      <c r="FA548" s="3"/>
      <c r="FB548" s="3"/>
      <c r="FC548" s="3"/>
      <c r="FD548" s="3"/>
      <c r="FE548" s="3"/>
      <c r="FF548" s="3"/>
      <c r="FG548" s="3"/>
      <c r="FH548" s="3"/>
      <c r="FI548" s="3"/>
      <c r="FJ548" s="3"/>
      <c r="FK548" s="3"/>
      <c r="FL548" s="3"/>
      <c r="FM548" s="3"/>
      <c r="FN548" s="3"/>
      <c r="FO548" s="3"/>
      <c r="FP548" s="3"/>
      <c r="FQ548" s="3"/>
      <c r="FR548" s="3"/>
    </row>
    <row r="549" spans="1:174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  <c r="CP549" s="3"/>
      <c r="CQ549" s="3"/>
      <c r="CR549" s="3"/>
      <c r="CS549" s="3"/>
      <c r="CT549" s="3"/>
      <c r="CU549" s="3"/>
      <c r="CV549" s="3"/>
      <c r="CW549" s="3"/>
      <c r="CX549" s="3"/>
      <c r="CY549" s="3"/>
      <c r="CZ549" s="3"/>
      <c r="DA549" s="3"/>
      <c r="DB549" s="3"/>
      <c r="DC549" s="3"/>
      <c r="DD549" s="3"/>
      <c r="DE549" s="3"/>
      <c r="DF549" s="3"/>
      <c r="DG549" s="3"/>
      <c r="DH549" s="3"/>
      <c r="DI549" s="3"/>
      <c r="DJ549" s="3"/>
      <c r="DK549" s="3"/>
      <c r="DL549" s="3"/>
      <c r="DM549" s="3"/>
      <c r="DN549" s="3"/>
      <c r="DO549" s="3"/>
      <c r="DP549" s="3"/>
      <c r="DQ549" s="3"/>
      <c r="DR549" s="3"/>
      <c r="DS549" s="3"/>
      <c r="DT549" s="3"/>
      <c r="DU549" s="3"/>
      <c r="DV549" s="3"/>
      <c r="DW549" s="3"/>
      <c r="DX549" s="3"/>
      <c r="DY549" s="3"/>
      <c r="DZ549" s="3"/>
      <c r="EA549" s="3"/>
      <c r="EB549" s="3"/>
      <c r="EC549" s="3"/>
      <c r="ED549" s="3"/>
      <c r="EE549" s="3"/>
      <c r="EF549" s="3"/>
      <c r="EG549" s="3"/>
      <c r="EH549" s="3"/>
      <c r="EI549" s="3"/>
      <c r="EJ549" s="3"/>
      <c r="EK549" s="3"/>
      <c r="EL549" s="3"/>
      <c r="EM549" s="3"/>
      <c r="EN549" s="3"/>
      <c r="EO549" s="3"/>
      <c r="EP549" s="3"/>
      <c r="EQ549" s="3"/>
      <c r="ER549" s="3"/>
      <c r="ES549" s="3"/>
      <c r="ET549" s="3"/>
      <c r="EU549" s="3"/>
      <c r="EV549" s="3"/>
      <c r="EW549" s="3"/>
      <c r="EX549" s="3"/>
      <c r="EY549" s="3"/>
      <c r="EZ549" s="3"/>
      <c r="FA549" s="3"/>
      <c r="FB549" s="3"/>
      <c r="FC549" s="3"/>
      <c r="FD549" s="3"/>
      <c r="FE549" s="3"/>
      <c r="FF549" s="3"/>
      <c r="FG549" s="3"/>
      <c r="FH549" s="3"/>
      <c r="FI549" s="3"/>
      <c r="FJ549" s="3"/>
      <c r="FK549" s="3"/>
      <c r="FL549" s="3"/>
      <c r="FM549" s="3"/>
      <c r="FN549" s="3"/>
      <c r="FO549" s="3"/>
      <c r="FP549" s="3"/>
      <c r="FQ549" s="3"/>
      <c r="FR549" s="3"/>
    </row>
    <row r="550" spans="1:174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  <c r="CJ550" s="3"/>
      <c r="CK550" s="3"/>
      <c r="CL550" s="3"/>
      <c r="CM550" s="3"/>
      <c r="CN550" s="3"/>
      <c r="CO550" s="3"/>
      <c r="CP550" s="3"/>
      <c r="CQ550" s="3"/>
      <c r="CR550" s="3"/>
      <c r="CS550" s="3"/>
      <c r="CT550" s="3"/>
      <c r="CU550" s="3"/>
      <c r="CV550" s="3"/>
      <c r="CW550" s="3"/>
      <c r="CX550" s="3"/>
      <c r="CY550" s="3"/>
      <c r="CZ550" s="3"/>
      <c r="DA550" s="3"/>
      <c r="DB550" s="3"/>
      <c r="DC550" s="3"/>
      <c r="DD550" s="3"/>
      <c r="DE550" s="3"/>
      <c r="DF550" s="3"/>
      <c r="DG550" s="3"/>
      <c r="DH550" s="3"/>
      <c r="DI550" s="3"/>
      <c r="DJ550" s="3"/>
      <c r="DK550" s="3"/>
      <c r="DL550" s="3"/>
      <c r="DM550" s="3"/>
      <c r="DN550" s="3"/>
      <c r="DO550" s="3"/>
      <c r="DP550" s="3"/>
      <c r="DQ550" s="3"/>
      <c r="DR550" s="3"/>
      <c r="DS550" s="3"/>
      <c r="DT550" s="3"/>
      <c r="DU550" s="3"/>
      <c r="DV550" s="3"/>
      <c r="DW550" s="3"/>
      <c r="DX550" s="3"/>
      <c r="DY550" s="3"/>
      <c r="DZ550" s="3"/>
      <c r="EA550" s="3"/>
      <c r="EB550" s="3"/>
      <c r="EC550" s="3"/>
      <c r="ED550" s="3"/>
      <c r="EE550" s="3"/>
      <c r="EF550" s="3"/>
      <c r="EG550" s="3"/>
      <c r="EH550" s="3"/>
      <c r="EI550" s="3"/>
      <c r="EJ550" s="3"/>
      <c r="EK550" s="3"/>
      <c r="EL550" s="3"/>
      <c r="EM550" s="3"/>
      <c r="EN550" s="3"/>
      <c r="EO550" s="3"/>
      <c r="EP550" s="3"/>
      <c r="EQ550" s="3"/>
      <c r="ER550" s="3"/>
      <c r="ES550" s="3"/>
      <c r="ET550" s="3"/>
      <c r="EU550" s="3"/>
      <c r="EV550" s="3"/>
      <c r="EW550" s="3"/>
      <c r="EX550" s="3"/>
      <c r="EY550" s="3"/>
      <c r="EZ550" s="3"/>
      <c r="FA550" s="3"/>
      <c r="FB550" s="3"/>
      <c r="FC550" s="3"/>
      <c r="FD550" s="3"/>
      <c r="FE550" s="3"/>
      <c r="FF550" s="3"/>
      <c r="FG550" s="3"/>
      <c r="FH550" s="3"/>
      <c r="FI550" s="3"/>
      <c r="FJ550" s="3"/>
      <c r="FK550" s="3"/>
      <c r="FL550" s="3"/>
      <c r="FM550" s="3"/>
      <c r="FN550" s="3"/>
      <c r="FO550" s="3"/>
      <c r="FP550" s="3"/>
      <c r="FQ550" s="3"/>
      <c r="FR550" s="3"/>
    </row>
    <row r="551" spans="1:174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  <c r="CJ551" s="3"/>
      <c r="CK551" s="3"/>
      <c r="CL551" s="3"/>
      <c r="CM551" s="3"/>
      <c r="CN551" s="3"/>
      <c r="CO551" s="3"/>
      <c r="CP551" s="3"/>
      <c r="CQ551" s="3"/>
      <c r="CR551" s="3"/>
      <c r="CS551" s="3"/>
      <c r="CT551" s="3"/>
      <c r="CU551" s="3"/>
      <c r="CV551" s="3"/>
      <c r="CW551" s="3"/>
      <c r="CX551" s="3"/>
      <c r="CY551" s="3"/>
      <c r="CZ551" s="3"/>
      <c r="DA551" s="3"/>
      <c r="DB551" s="3"/>
      <c r="DC551" s="3"/>
      <c r="DD551" s="3"/>
      <c r="DE551" s="3"/>
      <c r="DF551" s="3"/>
      <c r="DG551" s="3"/>
      <c r="DH551" s="3"/>
      <c r="DI551" s="3"/>
      <c r="DJ551" s="3"/>
      <c r="DK551" s="3"/>
      <c r="DL551" s="3"/>
      <c r="DM551" s="3"/>
      <c r="DN551" s="3"/>
      <c r="DO551" s="3"/>
      <c r="DP551" s="3"/>
      <c r="DQ551" s="3"/>
      <c r="DR551" s="3"/>
      <c r="DS551" s="3"/>
      <c r="DT551" s="3"/>
      <c r="DU551" s="3"/>
      <c r="DV551" s="3"/>
      <c r="DW551" s="3"/>
      <c r="DX551" s="3"/>
      <c r="DY551" s="3"/>
      <c r="DZ551" s="3"/>
      <c r="EA551" s="3"/>
      <c r="EB551" s="3"/>
      <c r="EC551" s="3"/>
      <c r="ED551" s="3"/>
      <c r="EE551" s="3"/>
      <c r="EF551" s="3"/>
      <c r="EG551" s="3"/>
      <c r="EH551" s="3"/>
      <c r="EI551" s="3"/>
      <c r="EJ551" s="3"/>
      <c r="EK551" s="3"/>
      <c r="EL551" s="3"/>
      <c r="EM551" s="3"/>
      <c r="EN551" s="3"/>
      <c r="EO551" s="3"/>
      <c r="EP551" s="3"/>
      <c r="EQ551" s="3"/>
      <c r="ER551" s="3"/>
      <c r="ES551" s="3"/>
      <c r="ET551" s="3"/>
      <c r="EU551" s="3"/>
      <c r="EV551" s="3"/>
      <c r="EW551" s="3"/>
      <c r="EX551" s="3"/>
      <c r="EY551" s="3"/>
      <c r="EZ551" s="3"/>
      <c r="FA551" s="3"/>
      <c r="FB551" s="3"/>
      <c r="FC551" s="3"/>
      <c r="FD551" s="3"/>
      <c r="FE551" s="3"/>
      <c r="FF551" s="3"/>
      <c r="FG551" s="3"/>
      <c r="FH551" s="3"/>
      <c r="FI551" s="3"/>
      <c r="FJ551" s="3"/>
      <c r="FK551" s="3"/>
      <c r="FL551" s="3"/>
      <c r="FM551" s="3"/>
      <c r="FN551" s="3"/>
      <c r="FO551" s="3"/>
      <c r="FP551" s="3"/>
      <c r="FQ551" s="3"/>
      <c r="FR551" s="3"/>
    </row>
    <row r="552" spans="1:174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  <c r="CQ552" s="3"/>
      <c r="CR552" s="3"/>
      <c r="CS552" s="3"/>
      <c r="CT552" s="3"/>
      <c r="CU552" s="3"/>
      <c r="CV552" s="3"/>
      <c r="CW552" s="3"/>
      <c r="CX552" s="3"/>
      <c r="CY552" s="3"/>
      <c r="CZ552" s="3"/>
      <c r="DA552" s="3"/>
      <c r="DB552" s="3"/>
      <c r="DC552" s="3"/>
      <c r="DD552" s="3"/>
      <c r="DE552" s="3"/>
      <c r="DF552" s="3"/>
      <c r="DG552" s="3"/>
      <c r="DH552" s="3"/>
      <c r="DI552" s="3"/>
      <c r="DJ552" s="3"/>
      <c r="DK552" s="3"/>
      <c r="DL552" s="3"/>
      <c r="DM552" s="3"/>
      <c r="DN552" s="3"/>
      <c r="DO552" s="3"/>
      <c r="DP552" s="3"/>
      <c r="DQ552" s="3"/>
      <c r="DR552" s="3"/>
      <c r="DS552" s="3"/>
      <c r="DT552" s="3"/>
      <c r="DU552" s="3"/>
      <c r="DV552" s="3"/>
      <c r="DW552" s="3"/>
      <c r="DX552" s="3"/>
      <c r="DY552" s="3"/>
      <c r="DZ552" s="3"/>
      <c r="EA552" s="3"/>
      <c r="EB552" s="3"/>
      <c r="EC552" s="3"/>
      <c r="ED552" s="3"/>
      <c r="EE552" s="3"/>
      <c r="EF552" s="3"/>
      <c r="EG552" s="3"/>
      <c r="EH552" s="3"/>
      <c r="EI552" s="3"/>
      <c r="EJ552" s="3"/>
      <c r="EK552" s="3"/>
      <c r="EL552" s="3"/>
      <c r="EM552" s="3"/>
      <c r="EN552" s="3"/>
      <c r="EO552" s="3"/>
      <c r="EP552" s="3"/>
      <c r="EQ552" s="3"/>
      <c r="ER552" s="3"/>
      <c r="ES552" s="3"/>
      <c r="ET552" s="3"/>
      <c r="EU552" s="3"/>
      <c r="EV552" s="3"/>
      <c r="EW552" s="3"/>
      <c r="EX552" s="3"/>
      <c r="EY552" s="3"/>
      <c r="EZ552" s="3"/>
      <c r="FA552" s="3"/>
      <c r="FB552" s="3"/>
      <c r="FC552" s="3"/>
      <c r="FD552" s="3"/>
      <c r="FE552" s="3"/>
      <c r="FF552" s="3"/>
      <c r="FG552" s="3"/>
      <c r="FH552" s="3"/>
      <c r="FI552" s="3"/>
      <c r="FJ552" s="3"/>
      <c r="FK552" s="3"/>
      <c r="FL552" s="3"/>
      <c r="FM552" s="3"/>
      <c r="FN552" s="3"/>
      <c r="FO552" s="3"/>
      <c r="FP552" s="3"/>
      <c r="FQ552" s="3"/>
      <c r="FR552" s="3"/>
    </row>
    <row r="553" spans="1:174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  <c r="CP553" s="3"/>
      <c r="CQ553" s="3"/>
      <c r="CR553" s="3"/>
      <c r="CS553" s="3"/>
      <c r="CT553" s="3"/>
      <c r="CU553" s="3"/>
      <c r="CV553" s="3"/>
      <c r="CW553" s="3"/>
      <c r="CX553" s="3"/>
      <c r="CY553" s="3"/>
      <c r="CZ553" s="3"/>
      <c r="DA553" s="3"/>
      <c r="DB553" s="3"/>
      <c r="DC553" s="3"/>
      <c r="DD553" s="3"/>
      <c r="DE553" s="3"/>
      <c r="DF553" s="3"/>
      <c r="DG553" s="3"/>
      <c r="DH553" s="3"/>
      <c r="DI553" s="3"/>
      <c r="DJ553" s="3"/>
      <c r="DK553" s="3"/>
      <c r="DL553" s="3"/>
      <c r="DM553" s="3"/>
      <c r="DN553" s="3"/>
      <c r="DO553" s="3"/>
      <c r="DP553" s="3"/>
      <c r="DQ553" s="3"/>
      <c r="DR553" s="3"/>
      <c r="DS553" s="3"/>
      <c r="DT553" s="3"/>
      <c r="DU553" s="3"/>
      <c r="DV553" s="3"/>
      <c r="DW553" s="3"/>
      <c r="DX553" s="3"/>
      <c r="DY553" s="3"/>
      <c r="DZ553" s="3"/>
      <c r="EA553" s="3"/>
      <c r="EB553" s="3"/>
      <c r="EC553" s="3"/>
      <c r="ED553" s="3"/>
      <c r="EE553" s="3"/>
      <c r="EF553" s="3"/>
      <c r="EG553" s="3"/>
      <c r="EH553" s="3"/>
      <c r="EI553" s="3"/>
      <c r="EJ553" s="3"/>
      <c r="EK553" s="3"/>
      <c r="EL553" s="3"/>
      <c r="EM553" s="3"/>
      <c r="EN553" s="3"/>
      <c r="EO553" s="3"/>
      <c r="EP553" s="3"/>
      <c r="EQ553" s="3"/>
      <c r="ER553" s="3"/>
      <c r="ES553" s="3"/>
      <c r="ET553" s="3"/>
      <c r="EU553" s="3"/>
      <c r="EV553" s="3"/>
      <c r="EW553" s="3"/>
      <c r="EX553" s="3"/>
      <c r="EY553" s="3"/>
      <c r="EZ553" s="3"/>
      <c r="FA553" s="3"/>
      <c r="FB553" s="3"/>
      <c r="FC553" s="3"/>
      <c r="FD553" s="3"/>
      <c r="FE553" s="3"/>
      <c r="FF553" s="3"/>
      <c r="FG553" s="3"/>
      <c r="FH553" s="3"/>
      <c r="FI553" s="3"/>
      <c r="FJ553" s="3"/>
      <c r="FK553" s="3"/>
      <c r="FL553" s="3"/>
      <c r="FM553" s="3"/>
      <c r="FN553" s="3"/>
      <c r="FO553" s="3"/>
      <c r="FP553" s="3"/>
      <c r="FQ553" s="3"/>
      <c r="FR553" s="3"/>
    </row>
    <row r="554" spans="1:174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  <c r="CQ554" s="3"/>
      <c r="CR554" s="3"/>
      <c r="CS554" s="3"/>
      <c r="CT554" s="3"/>
      <c r="CU554" s="3"/>
      <c r="CV554" s="3"/>
      <c r="CW554" s="3"/>
      <c r="CX554" s="3"/>
      <c r="CY554" s="3"/>
      <c r="CZ554" s="3"/>
      <c r="DA554" s="3"/>
      <c r="DB554" s="3"/>
      <c r="DC554" s="3"/>
      <c r="DD554" s="3"/>
      <c r="DE554" s="3"/>
      <c r="DF554" s="3"/>
      <c r="DG554" s="3"/>
      <c r="DH554" s="3"/>
      <c r="DI554" s="3"/>
      <c r="DJ554" s="3"/>
      <c r="DK554" s="3"/>
      <c r="DL554" s="3"/>
      <c r="DM554" s="3"/>
      <c r="DN554" s="3"/>
      <c r="DO554" s="3"/>
      <c r="DP554" s="3"/>
      <c r="DQ554" s="3"/>
      <c r="DR554" s="3"/>
      <c r="DS554" s="3"/>
      <c r="DT554" s="3"/>
      <c r="DU554" s="3"/>
      <c r="DV554" s="3"/>
      <c r="DW554" s="3"/>
      <c r="DX554" s="3"/>
      <c r="DY554" s="3"/>
      <c r="DZ554" s="3"/>
      <c r="EA554" s="3"/>
      <c r="EB554" s="3"/>
      <c r="EC554" s="3"/>
      <c r="ED554" s="3"/>
      <c r="EE554" s="3"/>
      <c r="EF554" s="3"/>
      <c r="EG554" s="3"/>
      <c r="EH554" s="3"/>
      <c r="EI554" s="3"/>
      <c r="EJ554" s="3"/>
      <c r="EK554" s="3"/>
      <c r="EL554" s="3"/>
      <c r="EM554" s="3"/>
      <c r="EN554" s="3"/>
      <c r="EO554" s="3"/>
      <c r="EP554" s="3"/>
      <c r="EQ554" s="3"/>
      <c r="ER554" s="3"/>
      <c r="ES554" s="3"/>
      <c r="ET554" s="3"/>
      <c r="EU554" s="3"/>
      <c r="EV554" s="3"/>
      <c r="EW554" s="3"/>
      <c r="EX554" s="3"/>
      <c r="EY554" s="3"/>
      <c r="EZ554" s="3"/>
      <c r="FA554" s="3"/>
      <c r="FB554" s="3"/>
      <c r="FC554" s="3"/>
      <c r="FD554" s="3"/>
      <c r="FE554" s="3"/>
      <c r="FF554" s="3"/>
      <c r="FG554" s="3"/>
      <c r="FH554" s="3"/>
      <c r="FI554" s="3"/>
      <c r="FJ554" s="3"/>
      <c r="FK554" s="3"/>
      <c r="FL554" s="3"/>
      <c r="FM554" s="3"/>
      <c r="FN554" s="3"/>
      <c r="FO554" s="3"/>
      <c r="FP554" s="3"/>
      <c r="FQ554" s="3"/>
      <c r="FR554" s="3"/>
    </row>
    <row r="555" spans="1:174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  <c r="CQ555" s="3"/>
      <c r="CR555" s="3"/>
      <c r="CS555" s="3"/>
      <c r="CT555" s="3"/>
      <c r="CU555" s="3"/>
      <c r="CV555" s="3"/>
      <c r="CW555" s="3"/>
      <c r="CX555" s="3"/>
      <c r="CY555" s="3"/>
      <c r="CZ555" s="3"/>
      <c r="DA555" s="3"/>
      <c r="DB555" s="3"/>
      <c r="DC555" s="3"/>
      <c r="DD555" s="3"/>
      <c r="DE555" s="3"/>
      <c r="DF555" s="3"/>
      <c r="DG555" s="3"/>
      <c r="DH555" s="3"/>
      <c r="DI555" s="3"/>
      <c r="DJ555" s="3"/>
      <c r="DK555" s="3"/>
      <c r="DL555" s="3"/>
      <c r="DM555" s="3"/>
      <c r="DN555" s="3"/>
      <c r="DO555" s="3"/>
      <c r="DP555" s="3"/>
      <c r="DQ555" s="3"/>
      <c r="DR555" s="3"/>
      <c r="DS555" s="3"/>
      <c r="DT555" s="3"/>
      <c r="DU555" s="3"/>
      <c r="DV555" s="3"/>
      <c r="DW555" s="3"/>
      <c r="DX555" s="3"/>
      <c r="DY555" s="3"/>
      <c r="DZ555" s="3"/>
      <c r="EA555" s="3"/>
      <c r="EB555" s="3"/>
      <c r="EC555" s="3"/>
      <c r="ED555" s="3"/>
      <c r="EE555" s="3"/>
      <c r="EF555" s="3"/>
      <c r="EG555" s="3"/>
      <c r="EH555" s="3"/>
      <c r="EI555" s="3"/>
      <c r="EJ555" s="3"/>
      <c r="EK555" s="3"/>
      <c r="EL555" s="3"/>
      <c r="EM555" s="3"/>
      <c r="EN555" s="3"/>
      <c r="EO555" s="3"/>
      <c r="EP555" s="3"/>
      <c r="EQ555" s="3"/>
      <c r="ER555" s="3"/>
      <c r="ES555" s="3"/>
      <c r="ET555" s="3"/>
      <c r="EU555" s="3"/>
      <c r="EV555" s="3"/>
      <c r="EW555" s="3"/>
      <c r="EX555" s="3"/>
      <c r="EY555" s="3"/>
      <c r="EZ555" s="3"/>
      <c r="FA555" s="3"/>
      <c r="FB555" s="3"/>
      <c r="FC555" s="3"/>
      <c r="FD555" s="3"/>
      <c r="FE555" s="3"/>
      <c r="FF555" s="3"/>
      <c r="FG555" s="3"/>
      <c r="FH555" s="3"/>
      <c r="FI555" s="3"/>
      <c r="FJ555" s="3"/>
      <c r="FK555" s="3"/>
      <c r="FL555" s="3"/>
      <c r="FM555" s="3"/>
      <c r="FN555" s="3"/>
      <c r="FO555" s="3"/>
      <c r="FP555" s="3"/>
      <c r="FQ555" s="3"/>
      <c r="FR555" s="3"/>
    </row>
    <row r="556" spans="1:174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  <c r="CQ556" s="3"/>
      <c r="CR556" s="3"/>
      <c r="CS556" s="3"/>
      <c r="CT556" s="3"/>
      <c r="CU556" s="3"/>
      <c r="CV556" s="3"/>
      <c r="CW556" s="3"/>
      <c r="CX556" s="3"/>
      <c r="CY556" s="3"/>
      <c r="CZ556" s="3"/>
      <c r="DA556" s="3"/>
      <c r="DB556" s="3"/>
      <c r="DC556" s="3"/>
      <c r="DD556" s="3"/>
      <c r="DE556" s="3"/>
      <c r="DF556" s="3"/>
      <c r="DG556" s="3"/>
      <c r="DH556" s="3"/>
      <c r="DI556" s="3"/>
      <c r="DJ556" s="3"/>
      <c r="DK556" s="3"/>
      <c r="DL556" s="3"/>
      <c r="DM556" s="3"/>
      <c r="DN556" s="3"/>
      <c r="DO556" s="3"/>
      <c r="DP556" s="3"/>
      <c r="DQ556" s="3"/>
      <c r="DR556" s="3"/>
      <c r="DS556" s="3"/>
      <c r="DT556" s="3"/>
      <c r="DU556" s="3"/>
      <c r="DV556" s="3"/>
      <c r="DW556" s="3"/>
      <c r="DX556" s="3"/>
      <c r="DY556" s="3"/>
      <c r="DZ556" s="3"/>
      <c r="EA556" s="3"/>
      <c r="EB556" s="3"/>
      <c r="EC556" s="3"/>
      <c r="ED556" s="3"/>
      <c r="EE556" s="3"/>
      <c r="EF556" s="3"/>
      <c r="EG556" s="3"/>
      <c r="EH556" s="3"/>
      <c r="EI556" s="3"/>
      <c r="EJ556" s="3"/>
      <c r="EK556" s="3"/>
      <c r="EL556" s="3"/>
      <c r="EM556" s="3"/>
      <c r="EN556" s="3"/>
      <c r="EO556" s="3"/>
      <c r="EP556" s="3"/>
      <c r="EQ556" s="3"/>
      <c r="ER556" s="3"/>
      <c r="ES556" s="3"/>
      <c r="ET556" s="3"/>
      <c r="EU556" s="3"/>
      <c r="EV556" s="3"/>
      <c r="EW556" s="3"/>
      <c r="EX556" s="3"/>
      <c r="EY556" s="3"/>
      <c r="EZ556" s="3"/>
      <c r="FA556" s="3"/>
      <c r="FB556" s="3"/>
      <c r="FC556" s="3"/>
      <c r="FD556" s="3"/>
      <c r="FE556" s="3"/>
      <c r="FF556" s="3"/>
      <c r="FG556" s="3"/>
      <c r="FH556" s="3"/>
      <c r="FI556" s="3"/>
      <c r="FJ556" s="3"/>
      <c r="FK556" s="3"/>
      <c r="FL556" s="3"/>
      <c r="FM556" s="3"/>
      <c r="FN556" s="3"/>
      <c r="FO556" s="3"/>
      <c r="FP556" s="3"/>
      <c r="FQ556" s="3"/>
      <c r="FR556" s="3"/>
    </row>
    <row r="557" spans="1:174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  <c r="CW557" s="3"/>
      <c r="CX557" s="3"/>
      <c r="CY557" s="3"/>
      <c r="CZ557" s="3"/>
      <c r="DA557" s="3"/>
      <c r="DB557" s="3"/>
      <c r="DC557" s="3"/>
      <c r="DD557" s="3"/>
      <c r="DE557" s="3"/>
      <c r="DF557" s="3"/>
      <c r="DG557" s="3"/>
      <c r="DH557" s="3"/>
      <c r="DI557" s="3"/>
      <c r="DJ557" s="3"/>
      <c r="DK557" s="3"/>
      <c r="DL557" s="3"/>
      <c r="DM557" s="3"/>
      <c r="DN557" s="3"/>
      <c r="DO557" s="3"/>
      <c r="DP557" s="3"/>
      <c r="DQ557" s="3"/>
      <c r="DR557" s="3"/>
      <c r="DS557" s="3"/>
      <c r="DT557" s="3"/>
      <c r="DU557" s="3"/>
      <c r="DV557" s="3"/>
      <c r="DW557" s="3"/>
      <c r="DX557" s="3"/>
      <c r="DY557" s="3"/>
      <c r="DZ557" s="3"/>
      <c r="EA557" s="3"/>
      <c r="EB557" s="3"/>
      <c r="EC557" s="3"/>
      <c r="ED557" s="3"/>
      <c r="EE557" s="3"/>
      <c r="EF557" s="3"/>
      <c r="EG557" s="3"/>
      <c r="EH557" s="3"/>
      <c r="EI557" s="3"/>
      <c r="EJ557" s="3"/>
      <c r="EK557" s="3"/>
      <c r="EL557" s="3"/>
      <c r="EM557" s="3"/>
      <c r="EN557" s="3"/>
      <c r="EO557" s="3"/>
      <c r="EP557" s="3"/>
      <c r="EQ557" s="3"/>
      <c r="ER557" s="3"/>
      <c r="ES557" s="3"/>
      <c r="ET557" s="3"/>
      <c r="EU557" s="3"/>
      <c r="EV557" s="3"/>
      <c r="EW557" s="3"/>
      <c r="EX557" s="3"/>
      <c r="EY557" s="3"/>
      <c r="EZ557" s="3"/>
      <c r="FA557" s="3"/>
      <c r="FB557" s="3"/>
      <c r="FC557" s="3"/>
      <c r="FD557" s="3"/>
      <c r="FE557" s="3"/>
      <c r="FF557" s="3"/>
      <c r="FG557" s="3"/>
      <c r="FH557" s="3"/>
      <c r="FI557" s="3"/>
      <c r="FJ557" s="3"/>
      <c r="FK557" s="3"/>
      <c r="FL557" s="3"/>
      <c r="FM557" s="3"/>
      <c r="FN557" s="3"/>
      <c r="FO557" s="3"/>
      <c r="FP557" s="3"/>
      <c r="FQ557" s="3"/>
      <c r="FR557" s="3"/>
    </row>
    <row r="558" spans="1:174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  <c r="CX558" s="3"/>
      <c r="CY558" s="3"/>
      <c r="CZ558" s="3"/>
      <c r="DA558" s="3"/>
      <c r="DB558" s="3"/>
      <c r="DC558" s="3"/>
      <c r="DD558" s="3"/>
      <c r="DE558" s="3"/>
      <c r="DF558" s="3"/>
      <c r="DG558" s="3"/>
      <c r="DH558" s="3"/>
      <c r="DI558" s="3"/>
      <c r="DJ558" s="3"/>
      <c r="DK558" s="3"/>
      <c r="DL558" s="3"/>
      <c r="DM558" s="3"/>
      <c r="DN558" s="3"/>
      <c r="DO558" s="3"/>
      <c r="DP558" s="3"/>
      <c r="DQ558" s="3"/>
      <c r="DR558" s="3"/>
      <c r="DS558" s="3"/>
      <c r="DT558" s="3"/>
      <c r="DU558" s="3"/>
      <c r="DV558" s="3"/>
      <c r="DW558" s="3"/>
      <c r="DX558" s="3"/>
      <c r="DY558" s="3"/>
      <c r="DZ558" s="3"/>
      <c r="EA558" s="3"/>
      <c r="EB558" s="3"/>
      <c r="EC558" s="3"/>
      <c r="ED558" s="3"/>
      <c r="EE558" s="3"/>
      <c r="EF558" s="3"/>
      <c r="EG558" s="3"/>
      <c r="EH558" s="3"/>
      <c r="EI558" s="3"/>
      <c r="EJ558" s="3"/>
      <c r="EK558" s="3"/>
      <c r="EL558" s="3"/>
      <c r="EM558" s="3"/>
      <c r="EN558" s="3"/>
      <c r="EO558" s="3"/>
      <c r="EP558" s="3"/>
      <c r="EQ558" s="3"/>
      <c r="ER558" s="3"/>
      <c r="ES558" s="3"/>
      <c r="ET558" s="3"/>
      <c r="EU558" s="3"/>
      <c r="EV558" s="3"/>
      <c r="EW558" s="3"/>
      <c r="EX558" s="3"/>
      <c r="EY558" s="3"/>
      <c r="EZ558" s="3"/>
      <c r="FA558" s="3"/>
      <c r="FB558" s="3"/>
      <c r="FC558" s="3"/>
      <c r="FD558" s="3"/>
      <c r="FE558" s="3"/>
      <c r="FF558" s="3"/>
      <c r="FG558" s="3"/>
      <c r="FH558" s="3"/>
      <c r="FI558" s="3"/>
      <c r="FJ558" s="3"/>
      <c r="FK558" s="3"/>
      <c r="FL558" s="3"/>
      <c r="FM558" s="3"/>
      <c r="FN558" s="3"/>
      <c r="FO558" s="3"/>
      <c r="FP558" s="3"/>
      <c r="FQ558" s="3"/>
      <c r="FR558" s="3"/>
    </row>
    <row r="559" spans="1:174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  <c r="CQ559" s="3"/>
      <c r="CR559" s="3"/>
      <c r="CS559" s="3"/>
      <c r="CT559" s="3"/>
      <c r="CU559" s="3"/>
      <c r="CV559" s="3"/>
      <c r="CW559" s="3"/>
      <c r="CX559" s="3"/>
      <c r="CY559" s="3"/>
      <c r="CZ559" s="3"/>
      <c r="DA559" s="3"/>
      <c r="DB559" s="3"/>
      <c r="DC559" s="3"/>
      <c r="DD559" s="3"/>
      <c r="DE559" s="3"/>
      <c r="DF559" s="3"/>
      <c r="DG559" s="3"/>
      <c r="DH559" s="3"/>
      <c r="DI559" s="3"/>
      <c r="DJ559" s="3"/>
      <c r="DK559" s="3"/>
      <c r="DL559" s="3"/>
      <c r="DM559" s="3"/>
      <c r="DN559" s="3"/>
      <c r="DO559" s="3"/>
      <c r="DP559" s="3"/>
      <c r="DQ559" s="3"/>
      <c r="DR559" s="3"/>
      <c r="DS559" s="3"/>
      <c r="DT559" s="3"/>
      <c r="DU559" s="3"/>
      <c r="DV559" s="3"/>
      <c r="DW559" s="3"/>
      <c r="DX559" s="3"/>
      <c r="DY559" s="3"/>
      <c r="DZ559" s="3"/>
      <c r="EA559" s="3"/>
      <c r="EB559" s="3"/>
      <c r="EC559" s="3"/>
      <c r="ED559" s="3"/>
      <c r="EE559" s="3"/>
      <c r="EF559" s="3"/>
      <c r="EG559" s="3"/>
      <c r="EH559" s="3"/>
      <c r="EI559" s="3"/>
      <c r="EJ559" s="3"/>
      <c r="EK559" s="3"/>
      <c r="EL559" s="3"/>
      <c r="EM559" s="3"/>
      <c r="EN559" s="3"/>
      <c r="EO559" s="3"/>
      <c r="EP559" s="3"/>
      <c r="EQ559" s="3"/>
      <c r="ER559" s="3"/>
      <c r="ES559" s="3"/>
      <c r="ET559" s="3"/>
      <c r="EU559" s="3"/>
      <c r="EV559" s="3"/>
      <c r="EW559" s="3"/>
      <c r="EX559" s="3"/>
      <c r="EY559" s="3"/>
      <c r="EZ559" s="3"/>
      <c r="FA559" s="3"/>
      <c r="FB559" s="3"/>
      <c r="FC559" s="3"/>
      <c r="FD559" s="3"/>
      <c r="FE559" s="3"/>
      <c r="FF559" s="3"/>
      <c r="FG559" s="3"/>
      <c r="FH559" s="3"/>
      <c r="FI559" s="3"/>
      <c r="FJ559" s="3"/>
      <c r="FK559" s="3"/>
      <c r="FL559" s="3"/>
      <c r="FM559" s="3"/>
      <c r="FN559" s="3"/>
      <c r="FO559" s="3"/>
      <c r="FP559" s="3"/>
      <c r="FQ559" s="3"/>
      <c r="FR559" s="3"/>
    </row>
    <row r="560" spans="1:174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  <c r="CQ560" s="3"/>
      <c r="CR560" s="3"/>
      <c r="CS560" s="3"/>
      <c r="CT560" s="3"/>
      <c r="CU560" s="3"/>
      <c r="CV560" s="3"/>
      <c r="CW560" s="3"/>
      <c r="CX560" s="3"/>
      <c r="CY560" s="3"/>
      <c r="CZ560" s="3"/>
      <c r="DA560" s="3"/>
      <c r="DB560" s="3"/>
      <c r="DC560" s="3"/>
      <c r="DD560" s="3"/>
      <c r="DE560" s="3"/>
      <c r="DF560" s="3"/>
      <c r="DG560" s="3"/>
      <c r="DH560" s="3"/>
      <c r="DI560" s="3"/>
      <c r="DJ560" s="3"/>
      <c r="DK560" s="3"/>
      <c r="DL560" s="3"/>
      <c r="DM560" s="3"/>
      <c r="DN560" s="3"/>
      <c r="DO560" s="3"/>
      <c r="DP560" s="3"/>
      <c r="DQ560" s="3"/>
      <c r="DR560" s="3"/>
      <c r="DS560" s="3"/>
      <c r="DT560" s="3"/>
      <c r="DU560" s="3"/>
      <c r="DV560" s="3"/>
      <c r="DW560" s="3"/>
      <c r="DX560" s="3"/>
      <c r="DY560" s="3"/>
      <c r="DZ560" s="3"/>
      <c r="EA560" s="3"/>
      <c r="EB560" s="3"/>
      <c r="EC560" s="3"/>
      <c r="ED560" s="3"/>
      <c r="EE560" s="3"/>
      <c r="EF560" s="3"/>
      <c r="EG560" s="3"/>
      <c r="EH560" s="3"/>
      <c r="EI560" s="3"/>
      <c r="EJ560" s="3"/>
      <c r="EK560" s="3"/>
      <c r="EL560" s="3"/>
      <c r="EM560" s="3"/>
      <c r="EN560" s="3"/>
      <c r="EO560" s="3"/>
      <c r="EP560" s="3"/>
      <c r="EQ560" s="3"/>
      <c r="ER560" s="3"/>
      <c r="ES560" s="3"/>
      <c r="ET560" s="3"/>
      <c r="EU560" s="3"/>
      <c r="EV560" s="3"/>
      <c r="EW560" s="3"/>
      <c r="EX560" s="3"/>
      <c r="EY560" s="3"/>
      <c r="EZ560" s="3"/>
      <c r="FA560" s="3"/>
      <c r="FB560" s="3"/>
      <c r="FC560" s="3"/>
      <c r="FD560" s="3"/>
      <c r="FE560" s="3"/>
      <c r="FF560" s="3"/>
      <c r="FG560" s="3"/>
      <c r="FH560" s="3"/>
      <c r="FI560" s="3"/>
      <c r="FJ560" s="3"/>
      <c r="FK560" s="3"/>
      <c r="FL560" s="3"/>
      <c r="FM560" s="3"/>
      <c r="FN560" s="3"/>
      <c r="FO560" s="3"/>
      <c r="FP560" s="3"/>
      <c r="FQ560" s="3"/>
      <c r="FR560" s="3"/>
    </row>
    <row r="561" spans="1:174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  <c r="CQ561" s="3"/>
      <c r="CR561" s="3"/>
      <c r="CS561" s="3"/>
      <c r="CT561" s="3"/>
      <c r="CU561" s="3"/>
      <c r="CV561" s="3"/>
      <c r="CW561" s="3"/>
      <c r="CX561" s="3"/>
      <c r="CY561" s="3"/>
      <c r="CZ561" s="3"/>
      <c r="DA561" s="3"/>
      <c r="DB561" s="3"/>
      <c r="DC561" s="3"/>
      <c r="DD561" s="3"/>
      <c r="DE561" s="3"/>
      <c r="DF561" s="3"/>
      <c r="DG561" s="3"/>
      <c r="DH561" s="3"/>
      <c r="DI561" s="3"/>
      <c r="DJ561" s="3"/>
      <c r="DK561" s="3"/>
      <c r="DL561" s="3"/>
      <c r="DM561" s="3"/>
      <c r="DN561" s="3"/>
      <c r="DO561" s="3"/>
      <c r="DP561" s="3"/>
      <c r="DQ561" s="3"/>
      <c r="DR561" s="3"/>
      <c r="DS561" s="3"/>
      <c r="DT561" s="3"/>
      <c r="DU561" s="3"/>
      <c r="DV561" s="3"/>
      <c r="DW561" s="3"/>
      <c r="DX561" s="3"/>
      <c r="DY561" s="3"/>
      <c r="DZ561" s="3"/>
      <c r="EA561" s="3"/>
      <c r="EB561" s="3"/>
      <c r="EC561" s="3"/>
      <c r="ED561" s="3"/>
      <c r="EE561" s="3"/>
      <c r="EF561" s="3"/>
      <c r="EG561" s="3"/>
      <c r="EH561" s="3"/>
      <c r="EI561" s="3"/>
      <c r="EJ561" s="3"/>
      <c r="EK561" s="3"/>
      <c r="EL561" s="3"/>
      <c r="EM561" s="3"/>
      <c r="EN561" s="3"/>
      <c r="EO561" s="3"/>
      <c r="EP561" s="3"/>
      <c r="EQ561" s="3"/>
      <c r="ER561" s="3"/>
      <c r="ES561" s="3"/>
      <c r="ET561" s="3"/>
      <c r="EU561" s="3"/>
      <c r="EV561" s="3"/>
      <c r="EW561" s="3"/>
      <c r="EX561" s="3"/>
      <c r="EY561" s="3"/>
      <c r="EZ561" s="3"/>
      <c r="FA561" s="3"/>
      <c r="FB561" s="3"/>
      <c r="FC561" s="3"/>
      <c r="FD561" s="3"/>
      <c r="FE561" s="3"/>
      <c r="FF561" s="3"/>
      <c r="FG561" s="3"/>
      <c r="FH561" s="3"/>
      <c r="FI561" s="3"/>
      <c r="FJ561" s="3"/>
      <c r="FK561" s="3"/>
      <c r="FL561" s="3"/>
      <c r="FM561" s="3"/>
      <c r="FN561" s="3"/>
      <c r="FO561" s="3"/>
      <c r="FP561" s="3"/>
      <c r="FQ561" s="3"/>
      <c r="FR561" s="3"/>
    </row>
    <row r="562" spans="1:174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  <c r="CX562" s="3"/>
      <c r="CY562" s="3"/>
      <c r="CZ562" s="3"/>
      <c r="DA562" s="3"/>
      <c r="DB562" s="3"/>
      <c r="DC562" s="3"/>
      <c r="DD562" s="3"/>
      <c r="DE562" s="3"/>
      <c r="DF562" s="3"/>
      <c r="DG562" s="3"/>
      <c r="DH562" s="3"/>
      <c r="DI562" s="3"/>
      <c r="DJ562" s="3"/>
      <c r="DK562" s="3"/>
      <c r="DL562" s="3"/>
      <c r="DM562" s="3"/>
      <c r="DN562" s="3"/>
      <c r="DO562" s="3"/>
      <c r="DP562" s="3"/>
      <c r="DQ562" s="3"/>
      <c r="DR562" s="3"/>
      <c r="DS562" s="3"/>
      <c r="DT562" s="3"/>
      <c r="DU562" s="3"/>
      <c r="DV562" s="3"/>
      <c r="DW562" s="3"/>
      <c r="DX562" s="3"/>
      <c r="DY562" s="3"/>
      <c r="DZ562" s="3"/>
      <c r="EA562" s="3"/>
      <c r="EB562" s="3"/>
      <c r="EC562" s="3"/>
      <c r="ED562" s="3"/>
      <c r="EE562" s="3"/>
      <c r="EF562" s="3"/>
      <c r="EG562" s="3"/>
      <c r="EH562" s="3"/>
      <c r="EI562" s="3"/>
      <c r="EJ562" s="3"/>
      <c r="EK562" s="3"/>
      <c r="EL562" s="3"/>
      <c r="EM562" s="3"/>
      <c r="EN562" s="3"/>
      <c r="EO562" s="3"/>
      <c r="EP562" s="3"/>
      <c r="EQ562" s="3"/>
      <c r="ER562" s="3"/>
      <c r="ES562" s="3"/>
      <c r="ET562" s="3"/>
      <c r="EU562" s="3"/>
      <c r="EV562" s="3"/>
      <c r="EW562" s="3"/>
      <c r="EX562" s="3"/>
      <c r="EY562" s="3"/>
      <c r="EZ562" s="3"/>
      <c r="FA562" s="3"/>
      <c r="FB562" s="3"/>
      <c r="FC562" s="3"/>
      <c r="FD562" s="3"/>
      <c r="FE562" s="3"/>
      <c r="FF562" s="3"/>
      <c r="FG562" s="3"/>
      <c r="FH562" s="3"/>
      <c r="FI562" s="3"/>
      <c r="FJ562" s="3"/>
      <c r="FK562" s="3"/>
      <c r="FL562" s="3"/>
      <c r="FM562" s="3"/>
      <c r="FN562" s="3"/>
      <c r="FO562" s="3"/>
      <c r="FP562" s="3"/>
      <c r="FQ562" s="3"/>
      <c r="FR562" s="3"/>
    </row>
    <row r="563" spans="1:174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  <c r="CQ563" s="3"/>
      <c r="CR563" s="3"/>
      <c r="CS563" s="3"/>
      <c r="CT563" s="3"/>
      <c r="CU563" s="3"/>
      <c r="CV563" s="3"/>
      <c r="CW563" s="3"/>
      <c r="CX563" s="3"/>
      <c r="CY563" s="3"/>
      <c r="CZ563" s="3"/>
      <c r="DA563" s="3"/>
      <c r="DB563" s="3"/>
      <c r="DC563" s="3"/>
      <c r="DD563" s="3"/>
      <c r="DE563" s="3"/>
      <c r="DF563" s="3"/>
      <c r="DG563" s="3"/>
      <c r="DH563" s="3"/>
      <c r="DI563" s="3"/>
      <c r="DJ563" s="3"/>
      <c r="DK563" s="3"/>
      <c r="DL563" s="3"/>
      <c r="DM563" s="3"/>
      <c r="DN563" s="3"/>
      <c r="DO563" s="3"/>
      <c r="DP563" s="3"/>
      <c r="DQ563" s="3"/>
      <c r="DR563" s="3"/>
      <c r="DS563" s="3"/>
      <c r="DT563" s="3"/>
      <c r="DU563" s="3"/>
      <c r="DV563" s="3"/>
      <c r="DW563" s="3"/>
      <c r="DX563" s="3"/>
      <c r="DY563" s="3"/>
      <c r="DZ563" s="3"/>
      <c r="EA563" s="3"/>
      <c r="EB563" s="3"/>
      <c r="EC563" s="3"/>
      <c r="ED563" s="3"/>
      <c r="EE563" s="3"/>
      <c r="EF563" s="3"/>
      <c r="EG563" s="3"/>
      <c r="EH563" s="3"/>
      <c r="EI563" s="3"/>
      <c r="EJ563" s="3"/>
      <c r="EK563" s="3"/>
      <c r="EL563" s="3"/>
      <c r="EM563" s="3"/>
      <c r="EN563" s="3"/>
      <c r="EO563" s="3"/>
      <c r="EP563" s="3"/>
      <c r="EQ563" s="3"/>
      <c r="ER563" s="3"/>
      <c r="ES563" s="3"/>
      <c r="ET563" s="3"/>
      <c r="EU563" s="3"/>
      <c r="EV563" s="3"/>
      <c r="EW563" s="3"/>
      <c r="EX563" s="3"/>
      <c r="EY563" s="3"/>
      <c r="EZ563" s="3"/>
      <c r="FA563" s="3"/>
      <c r="FB563" s="3"/>
      <c r="FC563" s="3"/>
      <c r="FD563" s="3"/>
      <c r="FE563" s="3"/>
      <c r="FF563" s="3"/>
      <c r="FG563" s="3"/>
      <c r="FH563" s="3"/>
      <c r="FI563" s="3"/>
      <c r="FJ563" s="3"/>
      <c r="FK563" s="3"/>
      <c r="FL563" s="3"/>
      <c r="FM563" s="3"/>
      <c r="FN563" s="3"/>
      <c r="FO563" s="3"/>
      <c r="FP563" s="3"/>
      <c r="FQ563" s="3"/>
      <c r="FR563" s="3"/>
    </row>
    <row r="564" spans="1:174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  <c r="CQ564" s="3"/>
      <c r="CR564" s="3"/>
      <c r="CS564" s="3"/>
      <c r="CT564" s="3"/>
      <c r="CU564" s="3"/>
      <c r="CV564" s="3"/>
      <c r="CW564" s="3"/>
      <c r="CX564" s="3"/>
      <c r="CY564" s="3"/>
      <c r="CZ564" s="3"/>
      <c r="DA564" s="3"/>
      <c r="DB564" s="3"/>
      <c r="DC564" s="3"/>
      <c r="DD564" s="3"/>
      <c r="DE564" s="3"/>
      <c r="DF564" s="3"/>
      <c r="DG564" s="3"/>
      <c r="DH564" s="3"/>
      <c r="DI564" s="3"/>
      <c r="DJ564" s="3"/>
      <c r="DK564" s="3"/>
      <c r="DL564" s="3"/>
      <c r="DM564" s="3"/>
      <c r="DN564" s="3"/>
      <c r="DO564" s="3"/>
      <c r="DP564" s="3"/>
      <c r="DQ564" s="3"/>
      <c r="DR564" s="3"/>
      <c r="DS564" s="3"/>
      <c r="DT564" s="3"/>
      <c r="DU564" s="3"/>
      <c r="DV564" s="3"/>
      <c r="DW564" s="3"/>
      <c r="DX564" s="3"/>
      <c r="DY564" s="3"/>
      <c r="DZ564" s="3"/>
      <c r="EA564" s="3"/>
      <c r="EB564" s="3"/>
      <c r="EC564" s="3"/>
      <c r="ED564" s="3"/>
      <c r="EE564" s="3"/>
      <c r="EF564" s="3"/>
      <c r="EG564" s="3"/>
      <c r="EH564" s="3"/>
      <c r="EI564" s="3"/>
      <c r="EJ564" s="3"/>
      <c r="EK564" s="3"/>
      <c r="EL564" s="3"/>
      <c r="EM564" s="3"/>
      <c r="EN564" s="3"/>
      <c r="EO564" s="3"/>
      <c r="EP564" s="3"/>
      <c r="EQ564" s="3"/>
      <c r="ER564" s="3"/>
      <c r="ES564" s="3"/>
      <c r="ET564" s="3"/>
      <c r="EU564" s="3"/>
      <c r="EV564" s="3"/>
      <c r="EW564" s="3"/>
      <c r="EX564" s="3"/>
      <c r="EY564" s="3"/>
      <c r="EZ564" s="3"/>
      <c r="FA564" s="3"/>
      <c r="FB564" s="3"/>
      <c r="FC564" s="3"/>
      <c r="FD564" s="3"/>
      <c r="FE564" s="3"/>
      <c r="FF564" s="3"/>
      <c r="FG564" s="3"/>
      <c r="FH564" s="3"/>
      <c r="FI564" s="3"/>
      <c r="FJ564" s="3"/>
      <c r="FK564" s="3"/>
      <c r="FL564" s="3"/>
      <c r="FM564" s="3"/>
      <c r="FN564" s="3"/>
      <c r="FO564" s="3"/>
      <c r="FP564" s="3"/>
      <c r="FQ564" s="3"/>
      <c r="FR564" s="3"/>
    </row>
    <row r="565" spans="1:174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  <c r="CQ565" s="3"/>
      <c r="CR565" s="3"/>
      <c r="CS565" s="3"/>
      <c r="CT565" s="3"/>
      <c r="CU565" s="3"/>
      <c r="CV565" s="3"/>
      <c r="CW565" s="3"/>
      <c r="CX565" s="3"/>
      <c r="CY565" s="3"/>
      <c r="CZ565" s="3"/>
      <c r="DA565" s="3"/>
      <c r="DB565" s="3"/>
      <c r="DC565" s="3"/>
      <c r="DD565" s="3"/>
      <c r="DE565" s="3"/>
      <c r="DF565" s="3"/>
      <c r="DG565" s="3"/>
      <c r="DH565" s="3"/>
      <c r="DI565" s="3"/>
      <c r="DJ565" s="3"/>
      <c r="DK565" s="3"/>
      <c r="DL565" s="3"/>
      <c r="DM565" s="3"/>
      <c r="DN565" s="3"/>
      <c r="DO565" s="3"/>
      <c r="DP565" s="3"/>
      <c r="DQ565" s="3"/>
      <c r="DR565" s="3"/>
      <c r="DS565" s="3"/>
      <c r="DT565" s="3"/>
      <c r="DU565" s="3"/>
      <c r="DV565" s="3"/>
      <c r="DW565" s="3"/>
      <c r="DX565" s="3"/>
      <c r="DY565" s="3"/>
      <c r="DZ565" s="3"/>
      <c r="EA565" s="3"/>
      <c r="EB565" s="3"/>
      <c r="EC565" s="3"/>
      <c r="ED565" s="3"/>
      <c r="EE565" s="3"/>
      <c r="EF565" s="3"/>
      <c r="EG565" s="3"/>
      <c r="EH565" s="3"/>
      <c r="EI565" s="3"/>
      <c r="EJ565" s="3"/>
      <c r="EK565" s="3"/>
      <c r="EL565" s="3"/>
      <c r="EM565" s="3"/>
      <c r="EN565" s="3"/>
      <c r="EO565" s="3"/>
      <c r="EP565" s="3"/>
      <c r="EQ565" s="3"/>
      <c r="ER565" s="3"/>
      <c r="ES565" s="3"/>
      <c r="ET565" s="3"/>
      <c r="EU565" s="3"/>
      <c r="EV565" s="3"/>
      <c r="EW565" s="3"/>
      <c r="EX565" s="3"/>
      <c r="EY565" s="3"/>
      <c r="EZ565" s="3"/>
      <c r="FA565" s="3"/>
      <c r="FB565" s="3"/>
      <c r="FC565" s="3"/>
      <c r="FD565" s="3"/>
      <c r="FE565" s="3"/>
      <c r="FF565" s="3"/>
      <c r="FG565" s="3"/>
      <c r="FH565" s="3"/>
      <c r="FI565" s="3"/>
      <c r="FJ565" s="3"/>
      <c r="FK565" s="3"/>
      <c r="FL565" s="3"/>
      <c r="FM565" s="3"/>
      <c r="FN565" s="3"/>
      <c r="FO565" s="3"/>
      <c r="FP565" s="3"/>
      <c r="FQ565" s="3"/>
      <c r="FR565" s="3"/>
    </row>
    <row r="566" spans="1:174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  <c r="CJ566" s="3"/>
      <c r="CK566" s="3"/>
      <c r="CL566" s="3"/>
      <c r="CM566" s="3"/>
      <c r="CN566" s="3"/>
      <c r="CO566" s="3"/>
      <c r="CP566" s="3"/>
      <c r="CQ566" s="3"/>
      <c r="CR566" s="3"/>
      <c r="CS566" s="3"/>
      <c r="CT566" s="3"/>
      <c r="CU566" s="3"/>
      <c r="CV566" s="3"/>
      <c r="CW566" s="3"/>
      <c r="CX566" s="3"/>
      <c r="CY566" s="3"/>
      <c r="CZ566" s="3"/>
      <c r="DA566" s="3"/>
      <c r="DB566" s="3"/>
      <c r="DC566" s="3"/>
      <c r="DD566" s="3"/>
      <c r="DE566" s="3"/>
      <c r="DF566" s="3"/>
      <c r="DG566" s="3"/>
      <c r="DH566" s="3"/>
      <c r="DI566" s="3"/>
      <c r="DJ566" s="3"/>
      <c r="DK566" s="3"/>
      <c r="DL566" s="3"/>
      <c r="DM566" s="3"/>
      <c r="DN566" s="3"/>
      <c r="DO566" s="3"/>
      <c r="DP566" s="3"/>
      <c r="DQ566" s="3"/>
      <c r="DR566" s="3"/>
      <c r="DS566" s="3"/>
      <c r="DT566" s="3"/>
      <c r="DU566" s="3"/>
      <c r="DV566" s="3"/>
      <c r="DW566" s="3"/>
      <c r="DX566" s="3"/>
      <c r="DY566" s="3"/>
      <c r="DZ566" s="3"/>
      <c r="EA566" s="3"/>
      <c r="EB566" s="3"/>
      <c r="EC566" s="3"/>
      <c r="ED566" s="3"/>
      <c r="EE566" s="3"/>
      <c r="EF566" s="3"/>
      <c r="EG566" s="3"/>
      <c r="EH566" s="3"/>
      <c r="EI566" s="3"/>
      <c r="EJ566" s="3"/>
      <c r="EK566" s="3"/>
      <c r="EL566" s="3"/>
      <c r="EM566" s="3"/>
      <c r="EN566" s="3"/>
      <c r="EO566" s="3"/>
      <c r="EP566" s="3"/>
      <c r="EQ566" s="3"/>
      <c r="ER566" s="3"/>
      <c r="ES566" s="3"/>
      <c r="ET566" s="3"/>
      <c r="EU566" s="3"/>
      <c r="EV566" s="3"/>
      <c r="EW566" s="3"/>
      <c r="EX566" s="3"/>
      <c r="EY566" s="3"/>
      <c r="EZ566" s="3"/>
      <c r="FA566" s="3"/>
      <c r="FB566" s="3"/>
      <c r="FC566" s="3"/>
      <c r="FD566" s="3"/>
      <c r="FE566" s="3"/>
      <c r="FF566" s="3"/>
      <c r="FG566" s="3"/>
      <c r="FH566" s="3"/>
      <c r="FI566" s="3"/>
      <c r="FJ566" s="3"/>
      <c r="FK566" s="3"/>
      <c r="FL566" s="3"/>
      <c r="FM566" s="3"/>
      <c r="FN566" s="3"/>
      <c r="FO566" s="3"/>
      <c r="FP566" s="3"/>
      <c r="FQ566" s="3"/>
      <c r="FR566" s="3"/>
    </row>
    <row r="567" spans="1:174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  <c r="CW567" s="3"/>
      <c r="CX567" s="3"/>
      <c r="CY567" s="3"/>
      <c r="CZ567" s="3"/>
      <c r="DA567" s="3"/>
      <c r="DB567" s="3"/>
      <c r="DC567" s="3"/>
      <c r="DD567" s="3"/>
      <c r="DE567" s="3"/>
      <c r="DF567" s="3"/>
      <c r="DG567" s="3"/>
      <c r="DH567" s="3"/>
      <c r="DI567" s="3"/>
      <c r="DJ567" s="3"/>
      <c r="DK567" s="3"/>
      <c r="DL567" s="3"/>
      <c r="DM567" s="3"/>
      <c r="DN567" s="3"/>
      <c r="DO567" s="3"/>
      <c r="DP567" s="3"/>
      <c r="DQ567" s="3"/>
      <c r="DR567" s="3"/>
      <c r="DS567" s="3"/>
      <c r="DT567" s="3"/>
      <c r="DU567" s="3"/>
      <c r="DV567" s="3"/>
      <c r="DW567" s="3"/>
      <c r="DX567" s="3"/>
      <c r="DY567" s="3"/>
      <c r="DZ567" s="3"/>
      <c r="EA567" s="3"/>
      <c r="EB567" s="3"/>
      <c r="EC567" s="3"/>
      <c r="ED567" s="3"/>
      <c r="EE567" s="3"/>
      <c r="EF567" s="3"/>
      <c r="EG567" s="3"/>
      <c r="EH567" s="3"/>
      <c r="EI567" s="3"/>
      <c r="EJ567" s="3"/>
      <c r="EK567" s="3"/>
      <c r="EL567" s="3"/>
      <c r="EM567" s="3"/>
      <c r="EN567" s="3"/>
      <c r="EO567" s="3"/>
      <c r="EP567" s="3"/>
      <c r="EQ567" s="3"/>
      <c r="ER567" s="3"/>
      <c r="ES567" s="3"/>
      <c r="ET567" s="3"/>
      <c r="EU567" s="3"/>
      <c r="EV567" s="3"/>
      <c r="EW567" s="3"/>
      <c r="EX567" s="3"/>
      <c r="EY567" s="3"/>
      <c r="EZ567" s="3"/>
      <c r="FA567" s="3"/>
      <c r="FB567" s="3"/>
      <c r="FC567" s="3"/>
      <c r="FD567" s="3"/>
      <c r="FE567" s="3"/>
      <c r="FF567" s="3"/>
      <c r="FG567" s="3"/>
      <c r="FH567" s="3"/>
      <c r="FI567" s="3"/>
      <c r="FJ567" s="3"/>
      <c r="FK567" s="3"/>
      <c r="FL567" s="3"/>
      <c r="FM567" s="3"/>
      <c r="FN567" s="3"/>
      <c r="FO567" s="3"/>
      <c r="FP567" s="3"/>
      <c r="FQ567" s="3"/>
      <c r="FR567" s="3"/>
    </row>
    <row r="568" spans="1:174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  <c r="CQ568" s="3"/>
      <c r="CR568" s="3"/>
      <c r="CS568" s="3"/>
      <c r="CT568" s="3"/>
      <c r="CU568" s="3"/>
      <c r="CV568" s="3"/>
      <c r="CW568" s="3"/>
      <c r="CX568" s="3"/>
      <c r="CY568" s="3"/>
      <c r="CZ568" s="3"/>
      <c r="DA568" s="3"/>
      <c r="DB568" s="3"/>
      <c r="DC568" s="3"/>
      <c r="DD568" s="3"/>
      <c r="DE568" s="3"/>
      <c r="DF568" s="3"/>
      <c r="DG568" s="3"/>
      <c r="DH568" s="3"/>
      <c r="DI568" s="3"/>
      <c r="DJ568" s="3"/>
      <c r="DK568" s="3"/>
      <c r="DL568" s="3"/>
      <c r="DM568" s="3"/>
      <c r="DN568" s="3"/>
      <c r="DO568" s="3"/>
      <c r="DP568" s="3"/>
      <c r="DQ568" s="3"/>
      <c r="DR568" s="3"/>
      <c r="DS568" s="3"/>
      <c r="DT568" s="3"/>
      <c r="DU568" s="3"/>
      <c r="DV568" s="3"/>
      <c r="DW568" s="3"/>
      <c r="DX568" s="3"/>
      <c r="DY568" s="3"/>
      <c r="DZ568" s="3"/>
      <c r="EA568" s="3"/>
      <c r="EB568" s="3"/>
      <c r="EC568" s="3"/>
      <c r="ED568" s="3"/>
      <c r="EE568" s="3"/>
      <c r="EF568" s="3"/>
      <c r="EG568" s="3"/>
      <c r="EH568" s="3"/>
      <c r="EI568" s="3"/>
      <c r="EJ568" s="3"/>
      <c r="EK568" s="3"/>
      <c r="EL568" s="3"/>
      <c r="EM568" s="3"/>
      <c r="EN568" s="3"/>
      <c r="EO568" s="3"/>
      <c r="EP568" s="3"/>
      <c r="EQ568" s="3"/>
      <c r="ER568" s="3"/>
      <c r="ES568" s="3"/>
      <c r="ET568" s="3"/>
      <c r="EU568" s="3"/>
      <c r="EV568" s="3"/>
      <c r="EW568" s="3"/>
      <c r="EX568" s="3"/>
      <c r="EY568" s="3"/>
      <c r="EZ568" s="3"/>
      <c r="FA568" s="3"/>
      <c r="FB568" s="3"/>
      <c r="FC568" s="3"/>
      <c r="FD568" s="3"/>
      <c r="FE568" s="3"/>
      <c r="FF568" s="3"/>
      <c r="FG568" s="3"/>
      <c r="FH568" s="3"/>
      <c r="FI568" s="3"/>
      <c r="FJ568" s="3"/>
      <c r="FK568" s="3"/>
      <c r="FL568" s="3"/>
      <c r="FM568" s="3"/>
      <c r="FN568" s="3"/>
      <c r="FO568" s="3"/>
      <c r="FP568" s="3"/>
      <c r="FQ568" s="3"/>
      <c r="FR568" s="3"/>
    </row>
    <row r="569" spans="1:174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  <c r="CW569" s="3"/>
      <c r="CX569" s="3"/>
      <c r="CY569" s="3"/>
      <c r="CZ569" s="3"/>
      <c r="DA569" s="3"/>
      <c r="DB569" s="3"/>
      <c r="DC569" s="3"/>
      <c r="DD569" s="3"/>
      <c r="DE569" s="3"/>
      <c r="DF569" s="3"/>
      <c r="DG569" s="3"/>
      <c r="DH569" s="3"/>
      <c r="DI569" s="3"/>
      <c r="DJ569" s="3"/>
      <c r="DK569" s="3"/>
      <c r="DL569" s="3"/>
      <c r="DM569" s="3"/>
      <c r="DN569" s="3"/>
      <c r="DO569" s="3"/>
      <c r="DP569" s="3"/>
      <c r="DQ569" s="3"/>
      <c r="DR569" s="3"/>
      <c r="DS569" s="3"/>
      <c r="DT569" s="3"/>
      <c r="DU569" s="3"/>
      <c r="DV569" s="3"/>
      <c r="DW569" s="3"/>
      <c r="DX569" s="3"/>
      <c r="DY569" s="3"/>
      <c r="DZ569" s="3"/>
      <c r="EA569" s="3"/>
      <c r="EB569" s="3"/>
      <c r="EC569" s="3"/>
      <c r="ED569" s="3"/>
      <c r="EE569" s="3"/>
      <c r="EF569" s="3"/>
      <c r="EG569" s="3"/>
      <c r="EH569" s="3"/>
      <c r="EI569" s="3"/>
      <c r="EJ569" s="3"/>
      <c r="EK569" s="3"/>
      <c r="EL569" s="3"/>
      <c r="EM569" s="3"/>
      <c r="EN569" s="3"/>
      <c r="EO569" s="3"/>
      <c r="EP569" s="3"/>
      <c r="EQ569" s="3"/>
      <c r="ER569" s="3"/>
      <c r="ES569" s="3"/>
      <c r="ET569" s="3"/>
      <c r="EU569" s="3"/>
      <c r="EV569" s="3"/>
      <c r="EW569" s="3"/>
      <c r="EX569" s="3"/>
      <c r="EY569" s="3"/>
      <c r="EZ569" s="3"/>
      <c r="FA569" s="3"/>
      <c r="FB569" s="3"/>
      <c r="FC569" s="3"/>
      <c r="FD569" s="3"/>
      <c r="FE569" s="3"/>
      <c r="FF569" s="3"/>
      <c r="FG569" s="3"/>
      <c r="FH569" s="3"/>
      <c r="FI569" s="3"/>
      <c r="FJ569" s="3"/>
      <c r="FK569" s="3"/>
      <c r="FL569" s="3"/>
      <c r="FM569" s="3"/>
      <c r="FN569" s="3"/>
      <c r="FO569" s="3"/>
      <c r="FP569" s="3"/>
      <c r="FQ569" s="3"/>
      <c r="FR569" s="3"/>
    </row>
    <row r="570" spans="1:174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  <c r="CQ570" s="3"/>
      <c r="CR570" s="3"/>
      <c r="CS570" s="3"/>
      <c r="CT570" s="3"/>
      <c r="CU570" s="3"/>
      <c r="CV570" s="3"/>
      <c r="CW570" s="3"/>
      <c r="CX570" s="3"/>
      <c r="CY570" s="3"/>
      <c r="CZ570" s="3"/>
      <c r="DA570" s="3"/>
      <c r="DB570" s="3"/>
      <c r="DC570" s="3"/>
      <c r="DD570" s="3"/>
      <c r="DE570" s="3"/>
      <c r="DF570" s="3"/>
      <c r="DG570" s="3"/>
      <c r="DH570" s="3"/>
      <c r="DI570" s="3"/>
      <c r="DJ570" s="3"/>
      <c r="DK570" s="3"/>
      <c r="DL570" s="3"/>
      <c r="DM570" s="3"/>
      <c r="DN570" s="3"/>
      <c r="DO570" s="3"/>
      <c r="DP570" s="3"/>
      <c r="DQ570" s="3"/>
      <c r="DR570" s="3"/>
      <c r="DS570" s="3"/>
      <c r="DT570" s="3"/>
      <c r="DU570" s="3"/>
      <c r="DV570" s="3"/>
      <c r="DW570" s="3"/>
      <c r="DX570" s="3"/>
      <c r="DY570" s="3"/>
      <c r="DZ570" s="3"/>
      <c r="EA570" s="3"/>
      <c r="EB570" s="3"/>
      <c r="EC570" s="3"/>
      <c r="ED570" s="3"/>
      <c r="EE570" s="3"/>
      <c r="EF570" s="3"/>
      <c r="EG570" s="3"/>
      <c r="EH570" s="3"/>
      <c r="EI570" s="3"/>
      <c r="EJ570" s="3"/>
      <c r="EK570" s="3"/>
      <c r="EL570" s="3"/>
      <c r="EM570" s="3"/>
      <c r="EN570" s="3"/>
      <c r="EO570" s="3"/>
      <c r="EP570" s="3"/>
      <c r="EQ570" s="3"/>
      <c r="ER570" s="3"/>
      <c r="ES570" s="3"/>
      <c r="ET570" s="3"/>
      <c r="EU570" s="3"/>
      <c r="EV570" s="3"/>
      <c r="EW570" s="3"/>
      <c r="EX570" s="3"/>
      <c r="EY570" s="3"/>
      <c r="EZ570" s="3"/>
      <c r="FA570" s="3"/>
      <c r="FB570" s="3"/>
      <c r="FC570" s="3"/>
      <c r="FD570" s="3"/>
      <c r="FE570" s="3"/>
      <c r="FF570" s="3"/>
      <c r="FG570" s="3"/>
      <c r="FH570" s="3"/>
      <c r="FI570" s="3"/>
      <c r="FJ570" s="3"/>
      <c r="FK570" s="3"/>
      <c r="FL570" s="3"/>
      <c r="FM570" s="3"/>
      <c r="FN570" s="3"/>
      <c r="FO570" s="3"/>
      <c r="FP570" s="3"/>
      <c r="FQ570" s="3"/>
      <c r="FR570" s="3"/>
    </row>
    <row r="571" spans="1:174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  <c r="CJ571" s="3"/>
      <c r="CK571" s="3"/>
      <c r="CL571" s="3"/>
      <c r="CM571" s="3"/>
      <c r="CN571" s="3"/>
      <c r="CO571" s="3"/>
      <c r="CP571" s="3"/>
      <c r="CQ571" s="3"/>
      <c r="CR571" s="3"/>
      <c r="CS571" s="3"/>
      <c r="CT571" s="3"/>
      <c r="CU571" s="3"/>
      <c r="CV571" s="3"/>
      <c r="CW571" s="3"/>
      <c r="CX571" s="3"/>
      <c r="CY571" s="3"/>
      <c r="CZ571" s="3"/>
      <c r="DA571" s="3"/>
      <c r="DB571" s="3"/>
      <c r="DC571" s="3"/>
      <c r="DD571" s="3"/>
      <c r="DE571" s="3"/>
      <c r="DF571" s="3"/>
      <c r="DG571" s="3"/>
      <c r="DH571" s="3"/>
      <c r="DI571" s="3"/>
      <c r="DJ571" s="3"/>
      <c r="DK571" s="3"/>
      <c r="DL571" s="3"/>
      <c r="DM571" s="3"/>
      <c r="DN571" s="3"/>
      <c r="DO571" s="3"/>
      <c r="DP571" s="3"/>
      <c r="DQ571" s="3"/>
      <c r="DR571" s="3"/>
      <c r="DS571" s="3"/>
      <c r="DT571" s="3"/>
      <c r="DU571" s="3"/>
      <c r="DV571" s="3"/>
      <c r="DW571" s="3"/>
      <c r="DX571" s="3"/>
      <c r="DY571" s="3"/>
      <c r="DZ571" s="3"/>
      <c r="EA571" s="3"/>
      <c r="EB571" s="3"/>
      <c r="EC571" s="3"/>
      <c r="ED571" s="3"/>
      <c r="EE571" s="3"/>
      <c r="EF571" s="3"/>
      <c r="EG571" s="3"/>
      <c r="EH571" s="3"/>
      <c r="EI571" s="3"/>
      <c r="EJ571" s="3"/>
      <c r="EK571" s="3"/>
      <c r="EL571" s="3"/>
      <c r="EM571" s="3"/>
      <c r="EN571" s="3"/>
      <c r="EO571" s="3"/>
      <c r="EP571" s="3"/>
      <c r="EQ571" s="3"/>
      <c r="ER571" s="3"/>
      <c r="ES571" s="3"/>
      <c r="ET571" s="3"/>
      <c r="EU571" s="3"/>
      <c r="EV571" s="3"/>
      <c r="EW571" s="3"/>
      <c r="EX571" s="3"/>
      <c r="EY571" s="3"/>
      <c r="EZ571" s="3"/>
      <c r="FA571" s="3"/>
      <c r="FB571" s="3"/>
      <c r="FC571" s="3"/>
      <c r="FD571" s="3"/>
      <c r="FE571" s="3"/>
      <c r="FF571" s="3"/>
      <c r="FG571" s="3"/>
      <c r="FH571" s="3"/>
      <c r="FI571" s="3"/>
      <c r="FJ571" s="3"/>
      <c r="FK571" s="3"/>
      <c r="FL571" s="3"/>
      <c r="FM571" s="3"/>
      <c r="FN571" s="3"/>
      <c r="FO571" s="3"/>
      <c r="FP571" s="3"/>
      <c r="FQ571" s="3"/>
      <c r="FR571" s="3"/>
    </row>
    <row r="572" spans="1:174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  <c r="CW572" s="3"/>
      <c r="CX572" s="3"/>
      <c r="CY572" s="3"/>
      <c r="CZ572" s="3"/>
      <c r="DA572" s="3"/>
      <c r="DB572" s="3"/>
      <c r="DC572" s="3"/>
      <c r="DD572" s="3"/>
      <c r="DE572" s="3"/>
      <c r="DF572" s="3"/>
      <c r="DG572" s="3"/>
      <c r="DH572" s="3"/>
      <c r="DI572" s="3"/>
      <c r="DJ572" s="3"/>
      <c r="DK572" s="3"/>
      <c r="DL572" s="3"/>
      <c r="DM572" s="3"/>
      <c r="DN572" s="3"/>
      <c r="DO572" s="3"/>
      <c r="DP572" s="3"/>
      <c r="DQ572" s="3"/>
      <c r="DR572" s="3"/>
      <c r="DS572" s="3"/>
      <c r="DT572" s="3"/>
      <c r="DU572" s="3"/>
      <c r="DV572" s="3"/>
      <c r="DW572" s="3"/>
      <c r="DX572" s="3"/>
      <c r="DY572" s="3"/>
      <c r="DZ572" s="3"/>
      <c r="EA572" s="3"/>
      <c r="EB572" s="3"/>
      <c r="EC572" s="3"/>
      <c r="ED572" s="3"/>
      <c r="EE572" s="3"/>
      <c r="EF572" s="3"/>
      <c r="EG572" s="3"/>
      <c r="EH572" s="3"/>
      <c r="EI572" s="3"/>
      <c r="EJ572" s="3"/>
      <c r="EK572" s="3"/>
      <c r="EL572" s="3"/>
      <c r="EM572" s="3"/>
      <c r="EN572" s="3"/>
      <c r="EO572" s="3"/>
      <c r="EP572" s="3"/>
      <c r="EQ572" s="3"/>
      <c r="ER572" s="3"/>
      <c r="ES572" s="3"/>
      <c r="ET572" s="3"/>
      <c r="EU572" s="3"/>
      <c r="EV572" s="3"/>
      <c r="EW572" s="3"/>
      <c r="EX572" s="3"/>
      <c r="EY572" s="3"/>
      <c r="EZ572" s="3"/>
      <c r="FA572" s="3"/>
      <c r="FB572" s="3"/>
      <c r="FC572" s="3"/>
      <c r="FD572" s="3"/>
      <c r="FE572" s="3"/>
      <c r="FF572" s="3"/>
      <c r="FG572" s="3"/>
      <c r="FH572" s="3"/>
      <c r="FI572" s="3"/>
      <c r="FJ572" s="3"/>
      <c r="FK572" s="3"/>
      <c r="FL572" s="3"/>
      <c r="FM572" s="3"/>
      <c r="FN572" s="3"/>
      <c r="FO572" s="3"/>
      <c r="FP572" s="3"/>
      <c r="FQ572" s="3"/>
      <c r="FR572" s="3"/>
    </row>
    <row r="573" spans="1:174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  <c r="CQ573" s="3"/>
      <c r="CR573" s="3"/>
      <c r="CS573" s="3"/>
      <c r="CT573" s="3"/>
      <c r="CU573" s="3"/>
      <c r="CV573" s="3"/>
      <c r="CW573" s="3"/>
      <c r="CX573" s="3"/>
      <c r="CY573" s="3"/>
      <c r="CZ573" s="3"/>
      <c r="DA573" s="3"/>
      <c r="DB573" s="3"/>
      <c r="DC573" s="3"/>
      <c r="DD573" s="3"/>
      <c r="DE573" s="3"/>
      <c r="DF573" s="3"/>
      <c r="DG573" s="3"/>
      <c r="DH573" s="3"/>
      <c r="DI573" s="3"/>
      <c r="DJ573" s="3"/>
      <c r="DK573" s="3"/>
      <c r="DL573" s="3"/>
      <c r="DM573" s="3"/>
      <c r="DN573" s="3"/>
      <c r="DO573" s="3"/>
      <c r="DP573" s="3"/>
      <c r="DQ573" s="3"/>
      <c r="DR573" s="3"/>
      <c r="DS573" s="3"/>
      <c r="DT573" s="3"/>
      <c r="DU573" s="3"/>
      <c r="DV573" s="3"/>
      <c r="DW573" s="3"/>
      <c r="DX573" s="3"/>
      <c r="DY573" s="3"/>
      <c r="DZ573" s="3"/>
      <c r="EA573" s="3"/>
      <c r="EB573" s="3"/>
      <c r="EC573" s="3"/>
      <c r="ED573" s="3"/>
      <c r="EE573" s="3"/>
      <c r="EF573" s="3"/>
      <c r="EG573" s="3"/>
      <c r="EH573" s="3"/>
      <c r="EI573" s="3"/>
      <c r="EJ573" s="3"/>
      <c r="EK573" s="3"/>
      <c r="EL573" s="3"/>
      <c r="EM573" s="3"/>
      <c r="EN573" s="3"/>
      <c r="EO573" s="3"/>
      <c r="EP573" s="3"/>
      <c r="EQ573" s="3"/>
      <c r="ER573" s="3"/>
      <c r="ES573" s="3"/>
      <c r="ET573" s="3"/>
      <c r="EU573" s="3"/>
      <c r="EV573" s="3"/>
      <c r="EW573" s="3"/>
      <c r="EX573" s="3"/>
      <c r="EY573" s="3"/>
      <c r="EZ573" s="3"/>
      <c r="FA573" s="3"/>
      <c r="FB573" s="3"/>
      <c r="FC573" s="3"/>
      <c r="FD573" s="3"/>
      <c r="FE573" s="3"/>
      <c r="FF573" s="3"/>
      <c r="FG573" s="3"/>
      <c r="FH573" s="3"/>
      <c r="FI573" s="3"/>
      <c r="FJ573" s="3"/>
      <c r="FK573" s="3"/>
      <c r="FL573" s="3"/>
      <c r="FM573" s="3"/>
      <c r="FN573" s="3"/>
      <c r="FO573" s="3"/>
      <c r="FP573" s="3"/>
      <c r="FQ573" s="3"/>
      <c r="FR573" s="3"/>
    </row>
    <row r="574" spans="1:174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  <c r="CW574" s="3"/>
      <c r="CX574" s="3"/>
      <c r="CY574" s="3"/>
      <c r="CZ574" s="3"/>
      <c r="DA574" s="3"/>
      <c r="DB574" s="3"/>
      <c r="DC574" s="3"/>
      <c r="DD574" s="3"/>
      <c r="DE574" s="3"/>
      <c r="DF574" s="3"/>
      <c r="DG574" s="3"/>
      <c r="DH574" s="3"/>
      <c r="DI574" s="3"/>
      <c r="DJ574" s="3"/>
      <c r="DK574" s="3"/>
      <c r="DL574" s="3"/>
      <c r="DM574" s="3"/>
      <c r="DN574" s="3"/>
      <c r="DO574" s="3"/>
      <c r="DP574" s="3"/>
      <c r="DQ574" s="3"/>
      <c r="DR574" s="3"/>
      <c r="DS574" s="3"/>
      <c r="DT574" s="3"/>
      <c r="DU574" s="3"/>
      <c r="DV574" s="3"/>
      <c r="DW574" s="3"/>
      <c r="DX574" s="3"/>
      <c r="DY574" s="3"/>
      <c r="DZ574" s="3"/>
      <c r="EA574" s="3"/>
      <c r="EB574" s="3"/>
      <c r="EC574" s="3"/>
      <c r="ED574" s="3"/>
      <c r="EE574" s="3"/>
      <c r="EF574" s="3"/>
      <c r="EG574" s="3"/>
      <c r="EH574" s="3"/>
      <c r="EI574" s="3"/>
      <c r="EJ574" s="3"/>
      <c r="EK574" s="3"/>
      <c r="EL574" s="3"/>
      <c r="EM574" s="3"/>
      <c r="EN574" s="3"/>
      <c r="EO574" s="3"/>
      <c r="EP574" s="3"/>
      <c r="EQ574" s="3"/>
      <c r="ER574" s="3"/>
      <c r="ES574" s="3"/>
      <c r="ET574" s="3"/>
      <c r="EU574" s="3"/>
      <c r="EV574" s="3"/>
      <c r="EW574" s="3"/>
      <c r="EX574" s="3"/>
      <c r="EY574" s="3"/>
      <c r="EZ574" s="3"/>
      <c r="FA574" s="3"/>
      <c r="FB574" s="3"/>
      <c r="FC574" s="3"/>
      <c r="FD574" s="3"/>
      <c r="FE574" s="3"/>
      <c r="FF574" s="3"/>
      <c r="FG574" s="3"/>
      <c r="FH574" s="3"/>
      <c r="FI574" s="3"/>
      <c r="FJ574" s="3"/>
      <c r="FK574" s="3"/>
      <c r="FL574" s="3"/>
      <c r="FM574" s="3"/>
      <c r="FN574" s="3"/>
      <c r="FO574" s="3"/>
      <c r="FP574" s="3"/>
      <c r="FQ574" s="3"/>
      <c r="FR574" s="3"/>
    </row>
    <row r="575" spans="1:174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  <c r="CW575" s="3"/>
      <c r="CX575" s="3"/>
      <c r="CY575" s="3"/>
      <c r="CZ575" s="3"/>
      <c r="DA575" s="3"/>
      <c r="DB575" s="3"/>
      <c r="DC575" s="3"/>
      <c r="DD575" s="3"/>
      <c r="DE575" s="3"/>
      <c r="DF575" s="3"/>
      <c r="DG575" s="3"/>
      <c r="DH575" s="3"/>
      <c r="DI575" s="3"/>
      <c r="DJ575" s="3"/>
      <c r="DK575" s="3"/>
      <c r="DL575" s="3"/>
      <c r="DM575" s="3"/>
      <c r="DN575" s="3"/>
      <c r="DO575" s="3"/>
      <c r="DP575" s="3"/>
      <c r="DQ575" s="3"/>
      <c r="DR575" s="3"/>
      <c r="DS575" s="3"/>
      <c r="DT575" s="3"/>
      <c r="DU575" s="3"/>
      <c r="DV575" s="3"/>
      <c r="DW575" s="3"/>
      <c r="DX575" s="3"/>
      <c r="DY575" s="3"/>
      <c r="DZ575" s="3"/>
      <c r="EA575" s="3"/>
      <c r="EB575" s="3"/>
      <c r="EC575" s="3"/>
      <c r="ED575" s="3"/>
      <c r="EE575" s="3"/>
      <c r="EF575" s="3"/>
      <c r="EG575" s="3"/>
      <c r="EH575" s="3"/>
      <c r="EI575" s="3"/>
      <c r="EJ575" s="3"/>
      <c r="EK575" s="3"/>
      <c r="EL575" s="3"/>
      <c r="EM575" s="3"/>
      <c r="EN575" s="3"/>
      <c r="EO575" s="3"/>
      <c r="EP575" s="3"/>
      <c r="EQ575" s="3"/>
      <c r="ER575" s="3"/>
      <c r="ES575" s="3"/>
      <c r="ET575" s="3"/>
      <c r="EU575" s="3"/>
      <c r="EV575" s="3"/>
      <c r="EW575" s="3"/>
      <c r="EX575" s="3"/>
      <c r="EY575" s="3"/>
      <c r="EZ575" s="3"/>
      <c r="FA575" s="3"/>
      <c r="FB575" s="3"/>
      <c r="FC575" s="3"/>
      <c r="FD575" s="3"/>
      <c r="FE575" s="3"/>
      <c r="FF575" s="3"/>
      <c r="FG575" s="3"/>
      <c r="FH575" s="3"/>
      <c r="FI575" s="3"/>
      <c r="FJ575" s="3"/>
      <c r="FK575" s="3"/>
      <c r="FL575" s="3"/>
      <c r="FM575" s="3"/>
      <c r="FN575" s="3"/>
      <c r="FO575" s="3"/>
      <c r="FP575" s="3"/>
      <c r="FQ575" s="3"/>
      <c r="FR575" s="3"/>
    </row>
    <row r="576" spans="1:174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  <c r="CW576" s="3"/>
      <c r="CX576" s="3"/>
      <c r="CY576" s="3"/>
      <c r="CZ576" s="3"/>
      <c r="DA576" s="3"/>
      <c r="DB576" s="3"/>
      <c r="DC576" s="3"/>
      <c r="DD576" s="3"/>
      <c r="DE576" s="3"/>
      <c r="DF576" s="3"/>
      <c r="DG576" s="3"/>
      <c r="DH576" s="3"/>
      <c r="DI576" s="3"/>
      <c r="DJ576" s="3"/>
      <c r="DK576" s="3"/>
      <c r="DL576" s="3"/>
      <c r="DM576" s="3"/>
      <c r="DN576" s="3"/>
      <c r="DO576" s="3"/>
      <c r="DP576" s="3"/>
      <c r="DQ576" s="3"/>
      <c r="DR576" s="3"/>
      <c r="DS576" s="3"/>
      <c r="DT576" s="3"/>
      <c r="DU576" s="3"/>
      <c r="DV576" s="3"/>
      <c r="DW576" s="3"/>
      <c r="DX576" s="3"/>
      <c r="DY576" s="3"/>
      <c r="DZ576" s="3"/>
      <c r="EA576" s="3"/>
      <c r="EB576" s="3"/>
      <c r="EC576" s="3"/>
      <c r="ED576" s="3"/>
      <c r="EE576" s="3"/>
      <c r="EF576" s="3"/>
      <c r="EG576" s="3"/>
      <c r="EH576" s="3"/>
      <c r="EI576" s="3"/>
      <c r="EJ576" s="3"/>
      <c r="EK576" s="3"/>
      <c r="EL576" s="3"/>
      <c r="EM576" s="3"/>
      <c r="EN576" s="3"/>
      <c r="EO576" s="3"/>
      <c r="EP576" s="3"/>
      <c r="EQ576" s="3"/>
      <c r="ER576" s="3"/>
      <c r="ES576" s="3"/>
      <c r="ET576" s="3"/>
      <c r="EU576" s="3"/>
      <c r="EV576" s="3"/>
      <c r="EW576" s="3"/>
      <c r="EX576" s="3"/>
      <c r="EY576" s="3"/>
      <c r="EZ576" s="3"/>
      <c r="FA576" s="3"/>
      <c r="FB576" s="3"/>
      <c r="FC576" s="3"/>
      <c r="FD576" s="3"/>
      <c r="FE576" s="3"/>
      <c r="FF576" s="3"/>
      <c r="FG576" s="3"/>
      <c r="FH576" s="3"/>
      <c r="FI576" s="3"/>
      <c r="FJ576" s="3"/>
      <c r="FK576" s="3"/>
      <c r="FL576" s="3"/>
      <c r="FM576" s="3"/>
      <c r="FN576" s="3"/>
      <c r="FO576" s="3"/>
      <c r="FP576" s="3"/>
      <c r="FQ576" s="3"/>
      <c r="FR576" s="3"/>
    </row>
    <row r="577" spans="1:174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  <c r="CW577" s="3"/>
      <c r="CX577" s="3"/>
      <c r="CY577" s="3"/>
      <c r="CZ577" s="3"/>
      <c r="DA577" s="3"/>
      <c r="DB577" s="3"/>
      <c r="DC577" s="3"/>
      <c r="DD577" s="3"/>
      <c r="DE577" s="3"/>
      <c r="DF577" s="3"/>
      <c r="DG577" s="3"/>
      <c r="DH577" s="3"/>
      <c r="DI577" s="3"/>
      <c r="DJ577" s="3"/>
      <c r="DK577" s="3"/>
      <c r="DL577" s="3"/>
      <c r="DM577" s="3"/>
      <c r="DN577" s="3"/>
      <c r="DO577" s="3"/>
      <c r="DP577" s="3"/>
      <c r="DQ577" s="3"/>
      <c r="DR577" s="3"/>
      <c r="DS577" s="3"/>
      <c r="DT577" s="3"/>
      <c r="DU577" s="3"/>
      <c r="DV577" s="3"/>
      <c r="DW577" s="3"/>
      <c r="DX577" s="3"/>
      <c r="DY577" s="3"/>
      <c r="DZ577" s="3"/>
      <c r="EA577" s="3"/>
      <c r="EB577" s="3"/>
      <c r="EC577" s="3"/>
      <c r="ED577" s="3"/>
      <c r="EE577" s="3"/>
      <c r="EF577" s="3"/>
      <c r="EG577" s="3"/>
      <c r="EH577" s="3"/>
      <c r="EI577" s="3"/>
      <c r="EJ577" s="3"/>
      <c r="EK577" s="3"/>
      <c r="EL577" s="3"/>
      <c r="EM577" s="3"/>
      <c r="EN577" s="3"/>
      <c r="EO577" s="3"/>
      <c r="EP577" s="3"/>
      <c r="EQ577" s="3"/>
      <c r="ER577" s="3"/>
      <c r="ES577" s="3"/>
      <c r="ET577" s="3"/>
      <c r="EU577" s="3"/>
      <c r="EV577" s="3"/>
      <c r="EW577" s="3"/>
      <c r="EX577" s="3"/>
      <c r="EY577" s="3"/>
      <c r="EZ577" s="3"/>
      <c r="FA577" s="3"/>
      <c r="FB577" s="3"/>
      <c r="FC577" s="3"/>
      <c r="FD577" s="3"/>
      <c r="FE577" s="3"/>
      <c r="FF577" s="3"/>
      <c r="FG577" s="3"/>
      <c r="FH577" s="3"/>
      <c r="FI577" s="3"/>
      <c r="FJ577" s="3"/>
      <c r="FK577" s="3"/>
      <c r="FL577" s="3"/>
      <c r="FM577" s="3"/>
      <c r="FN577" s="3"/>
      <c r="FO577" s="3"/>
      <c r="FP577" s="3"/>
      <c r="FQ577" s="3"/>
      <c r="FR577" s="3"/>
    </row>
    <row r="578" spans="1:174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  <c r="CX578" s="3"/>
      <c r="CY578" s="3"/>
      <c r="CZ578" s="3"/>
      <c r="DA578" s="3"/>
      <c r="DB578" s="3"/>
      <c r="DC578" s="3"/>
      <c r="DD578" s="3"/>
      <c r="DE578" s="3"/>
      <c r="DF578" s="3"/>
      <c r="DG578" s="3"/>
      <c r="DH578" s="3"/>
      <c r="DI578" s="3"/>
      <c r="DJ578" s="3"/>
      <c r="DK578" s="3"/>
      <c r="DL578" s="3"/>
      <c r="DM578" s="3"/>
      <c r="DN578" s="3"/>
      <c r="DO578" s="3"/>
      <c r="DP578" s="3"/>
      <c r="DQ578" s="3"/>
      <c r="DR578" s="3"/>
      <c r="DS578" s="3"/>
      <c r="DT578" s="3"/>
      <c r="DU578" s="3"/>
      <c r="DV578" s="3"/>
      <c r="DW578" s="3"/>
      <c r="DX578" s="3"/>
      <c r="DY578" s="3"/>
      <c r="DZ578" s="3"/>
      <c r="EA578" s="3"/>
      <c r="EB578" s="3"/>
      <c r="EC578" s="3"/>
      <c r="ED578" s="3"/>
      <c r="EE578" s="3"/>
      <c r="EF578" s="3"/>
      <c r="EG578" s="3"/>
      <c r="EH578" s="3"/>
      <c r="EI578" s="3"/>
      <c r="EJ578" s="3"/>
      <c r="EK578" s="3"/>
      <c r="EL578" s="3"/>
      <c r="EM578" s="3"/>
      <c r="EN578" s="3"/>
      <c r="EO578" s="3"/>
      <c r="EP578" s="3"/>
      <c r="EQ578" s="3"/>
      <c r="ER578" s="3"/>
      <c r="ES578" s="3"/>
      <c r="ET578" s="3"/>
      <c r="EU578" s="3"/>
      <c r="EV578" s="3"/>
      <c r="EW578" s="3"/>
      <c r="EX578" s="3"/>
      <c r="EY578" s="3"/>
      <c r="EZ578" s="3"/>
      <c r="FA578" s="3"/>
      <c r="FB578" s="3"/>
      <c r="FC578" s="3"/>
      <c r="FD578" s="3"/>
      <c r="FE578" s="3"/>
      <c r="FF578" s="3"/>
      <c r="FG578" s="3"/>
      <c r="FH578" s="3"/>
      <c r="FI578" s="3"/>
      <c r="FJ578" s="3"/>
      <c r="FK578" s="3"/>
      <c r="FL578" s="3"/>
      <c r="FM578" s="3"/>
      <c r="FN578" s="3"/>
      <c r="FO578" s="3"/>
      <c r="FP578" s="3"/>
      <c r="FQ578" s="3"/>
      <c r="FR578" s="3"/>
    </row>
    <row r="579" spans="1:174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  <c r="CW579" s="3"/>
      <c r="CX579" s="3"/>
      <c r="CY579" s="3"/>
      <c r="CZ579" s="3"/>
      <c r="DA579" s="3"/>
      <c r="DB579" s="3"/>
      <c r="DC579" s="3"/>
      <c r="DD579" s="3"/>
      <c r="DE579" s="3"/>
      <c r="DF579" s="3"/>
      <c r="DG579" s="3"/>
      <c r="DH579" s="3"/>
      <c r="DI579" s="3"/>
      <c r="DJ579" s="3"/>
      <c r="DK579" s="3"/>
      <c r="DL579" s="3"/>
      <c r="DM579" s="3"/>
      <c r="DN579" s="3"/>
      <c r="DO579" s="3"/>
      <c r="DP579" s="3"/>
      <c r="DQ579" s="3"/>
      <c r="DR579" s="3"/>
      <c r="DS579" s="3"/>
      <c r="DT579" s="3"/>
      <c r="DU579" s="3"/>
      <c r="DV579" s="3"/>
      <c r="DW579" s="3"/>
      <c r="DX579" s="3"/>
      <c r="DY579" s="3"/>
      <c r="DZ579" s="3"/>
      <c r="EA579" s="3"/>
      <c r="EB579" s="3"/>
      <c r="EC579" s="3"/>
      <c r="ED579" s="3"/>
      <c r="EE579" s="3"/>
      <c r="EF579" s="3"/>
      <c r="EG579" s="3"/>
      <c r="EH579" s="3"/>
      <c r="EI579" s="3"/>
      <c r="EJ579" s="3"/>
      <c r="EK579" s="3"/>
      <c r="EL579" s="3"/>
      <c r="EM579" s="3"/>
      <c r="EN579" s="3"/>
      <c r="EO579" s="3"/>
      <c r="EP579" s="3"/>
      <c r="EQ579" s="3"/>
      <c r="ER579" s="3"/>
      <c r="ES579" s="3"/>
      <c r="ET579" s="3"/>
      <c r="EU579" s="3"/>
      <c r="EV579" s="3"/>
      <c r="EW579" s="3"/>
      <c r="EX579" s="3"/>
      <c r="EY579" s="3"/>
      <c r="EZ579" s="3"/>
      <c r="FA579" s="3"/>
      <c r="FB579" s="3"/>
      <c r="FC579" s="3"/>
      <c r="FD579" s="3"/>
      <c r="FE579" s="3"/>
      <c r="FF579" s="3"/>
      <c r="FG579" s="3"/>
      <c r="FH579" s="3"/>
      <c r="FI579" s="3"/>
      <c r="FJ579" s="3"/>
      <c r="FK579" s="3"/>
      <c r="FL579" s="3"/>
      <c r="FM579" s="3"/>
      <c r="FN579" s="3"/>
      <c r="FO579" s="3"/>
      <c r="FP579" s="3"/>
      <c r="FQ579" s="3"/>
      <c r="FR579" s="3"/>
    </row>
    <row r="580" spans="1:174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  <c r="EJ580" s="3"/>
      <c r="EK580" s="3"/>
      <c r="EL580" s="3"/>
      <c r="EM580" s="3"/>
      <c r="EN580" s="3"/>
      <c r="EO580" s="3"/>
      <c r="EP580" s="3"/>
      <c r="EQ580" s="3"/>
      <c r="ER580" s="3"/>
      <c r="ES580" s="3"/>
      <c r="ET580" s="3"/>
      <c r="EU580" s="3"/>
      <c r="EV580" s="3"/>
      <c r="EW580" s="3"/>
      <c r="EX580" s="3"/>
      <c r="EY580" s="3"/>
      <c r="EZ580" s="3"/>
      <c r="FA580" s="3"/>
      <c r="FB580" s="3"/>
      <c r="FC580" s="3"/>
      <c r="FD580" s="3"/>
      <c r="FE580" s="3"/>
      <c r="FF580" s="3"/>
      <c r="FG580" s="3"/>
      <c r="FH580" s="3"/>
      <c r="FI580" s="3"/>
      <c r="FJ580" s="3"/>
      <c r="FK580" s="3"/>
      <c r="FL580" s="3"/>
      <c r="FM580" s="3"/>
      <c r="FN580" s="3"/>
      <c r="FO580" s="3"/>
      <c r="FP580" s="3"/>
      <c r="FQ580" s="3"/>
      <c r="FR580" s="3"/>
    </row>
    <row r="581" spans="1:174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  <c r="DC581" s="3"/>
      <c r="DD581" s="3"/>
      <c r="DE581" s="3"/>
      <c r="DF581" s="3"/>
      <c r="DG581" s="3"/>
      <c r="DH581" s="3"/>
      <c r="DI581" s="3"/>
      <c r="DJ581" s="3"/>
      <c r="DK581" s="3"/>
      <c r="DL581" s="3"/>
      <c r="DM581" s="3"/>
      <c r="DN581" s="3"/>
      <c r="DO581" s="3"/>
      <c r="DP581" s="3"/>
      <c r="DQ581" s="3"/>
      <c r="DR581" s="3"/>
      <c r="DS581" s="3"/>
      <c r="DT581" s="3"/>
      <c r="DU581" s="3"/>
      <c r="DV581" s="3"/>
      <c r="DW581" s="3"/>
      <c r="DX581" s="3"/>
      <c r="DY581" s="3"/>
      <c r="DZ581" s="3"/>
      <c r="EA581" s="3"/>
      <c r="EB581" s="3"/>
      <c r="EC581" s="3"/>
      <c r="ED581" s="3"/>
      <c r="EE581" s="3"/>
      <c r="EF581" s="3"/>
      <c r="EG581" s="3"/>
      <c r="EH581" s="3"/>
      <c r="EI581" s="3"/>
      <c r="EJ581" s="3"/>
      <c r="EK581" s="3"/>
      <c r="EL581" s="3"/>
      <c r="EM581" s="3"/>
      <c r="EN581" s="3"/>
      <c r="EO581" s="3"/>
      <c r="EP581" s="3"/>
      <c r="EQ581" s="3"/>
      <c r="ER581" s="3"/>
      <c r="ES581" s="3"/>
      <c r="ET581" s="3"/>
      <c r="EU581" s="3"/>
      <c r="EV581" s="3"/>
      <c r="EW581" s="3"/>
      <c r="EX581" s="3"/>
      <c r="EY581" s="3"/>
      <c r="EZ581" s="3"/>
      <c r="FA581" s="3"/>
      <c r="FB581" s="3"/>
      <c r="FC581" s="3"/>
      <c r="FD581" s="3"/>
      <c r="FE581" s="3"/>
      <c r="FF581" s="3"/>
      <c r="FG581" s="3"/>
      <c r="FH581" s="3"/>
      <c r="FI581" s="3"/>
      <c r="FJ581" s="3"/>
      <c r="FK581" s="3"/>
      <c r="FL581" s="3"/>
      <c r="FM581" s="3"/>
      <c r="FN581" s="3"/>
      <c r="FO581" s="3"/>
      <c r="FP581" s="3"/>
      <c r="FQ581" s="3"/>
      <c r="FR581" s="3"/>
    </row>
    <row r="582" spans="1:174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  <c r="CW582" s="3"/>
      <c r="CX582" s="3"/>
      <c r="CY582" s="3"/>
      <c r="CZ582" s="3"/>
      <c r="DA582" s="3"/>
      <c r="DB582" s="3"/>
      <c r="DC582" s="3"/>
      <c r="DD582" s="3"/>
      <c r="DE582" s="3"/>
      <c r="DF582" s="3"/>
      <c r="DG582" s="3"/>
      <c r="DH582" s="3"/>
      <c r="DI582" s="3"/>
      <c r="DJ582" s="3"/>
      <c r="DK582" s="3"/>
      <c r="DL582" s="3"/>
      <c r="DM582" s="3"/>
      <c r="DN582" s="3"/>
      <c r="DO582" s="3"/>
      <c r="DP582" s="3"/>
      <c r="DQ582" s="3"/>
      <c r="DR582" s="3"/>
      <c r="DS582" s="3"/>
      <c r="DT582" s="3"/>
      <c r="DU582" s="3"/>
      <c r="DV582" s="3"/>
      <c r="DW582" s="3"/>
      <c r="DX582" s="3"/>
      <c r="DY582" s="3"/>
      <c r="DZ582" s="3"/>
      <c r="EA582" s="3"/>
      <c r="EB582" s="3"/>
      <c r="EC582" s="3"/>
      <c r="ED582" s="3"/>
      <c r="EE582" s="3"/>
      <c r="EF582" s="3"/>
      <c r="EG582" s="3"/>
      <c r="EH582" s="3"/>
      <c r="EI582" s="3"/>
      <c r="EJ582" s="3"/>
      <c r="EK582" s="3"/>
      <c r="EL582" s="3"/>
      <c r="EM582" s="3"/>
      <c r="EN582" s="3"/>
      <c r="EO582" s="3"/>
      <c r="EP582" s="3"/>
      <c r="EQ582" s="3"/>
      <c r="ER582" s="3"/>
      <c r="ES582" s="3"/>
      <c r="ET582" s="3"/>
      <c r="EU582" s="3"/>
      <c r="EV582" s="3"/>
      <c r="EW582" s="3"/>
      <c r="EX582" s="3"/>
      <c r="EY582" s="3"/>
      <c r="EZ582" s="3"/>
      <c r="FA582" s="3"/>
      <c r="FB582" s="3"/>
      <c r="FC582" s="3"/>
      <c r="FD582" s="3"/>
      <c r="FE582" s="3"/>
      <c r="FF582" s="3"/>
      <c r="FG582" s="3"/>
      <c r="FH582" s="3"/>
      <c r="FI582" s="3"/>
      <c r="FJ582" s="3"/>
      <c r="FK582" s="3"/>
      <c r="FL582" s="3"/>
      <c r="FM582" s="3"/>
      <c r="FN582" s="3"/>
      <c r="FO582" s="3"/>
      <c r="FP582" s="3"/>
      <c r="FQ582" s="3"/>
      <c r="FR582" s="3"/>
    </row>
    <row r="583" spans="1:174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  <c r="CX583" s="3"/>
      <c r="CY583" s="3"/>
      <c r="CZ583" s="3"/>
      <c r="DA583" s="3"/>
      <c r="DB583" s="3"/>
      <c r="DC583" s="3"/>
      <c r="DD583" s="3"/>
      <c r="DE583" s="3"/>
      <c r="DF583" s="3"/>
      <c r="DG583" s="3"/>
      <c r="DH583" s="3"/>
      <c r="DI583" s="3"/>
      <c r="DJ583" s="3"/>
      <c r="DK583" s="3"/>
      <c r="DL583" s="3"/>
      <c r="DM583" s="3"/>
      <c r="DN583" s="3"/>
      <c r="DO583" s="3"/>
      <c r="DP583" s="3"/>
      <c r="DQ583" s="3"/>
      <c r="DR583" s="3"/>
      <c r="DS583" s="3"/>
      <c r="DT583" s="3"/>
      <c r="DU583" s="3"/>
      <c r="DV583" s="3"/>
      <c r="DW583" s="3"/>
      <c r="DX583" s="3"/>
      <c r="DY583" s="3"/>
      <c r="DZ583" s="3"/>
      <c r="EA583" s="3"/>
      <c r="EB583" s="3"/>
      <c r="EC583" s="3"/>
      <c r="ED583" s="3"/>
      <c r="EE583" s="3"/>
      <c r="EF583" s="3"/>
      <c r="EG583" s="3"/>
      <c r="EH583" s="3"/>
      <c r="EI583" s="3"/>
      <c r="EJ583" s="3"/>
      <c r="EK583" s="3"/>
      <c r="EL583" s="3"/>
      <c r="EM583" s="3"/>
      <c r="EN583" s="3"/>
      <c r="EO583" s="3"/>
      <c r="EP583" s="3"/>
      <c r="EQ583" s="3"/>
      <c r="ER583" s="3"/>
      <c r="ES583" s="3"/>
      <c r="ET583" s="3"/>
      <c r="EU583" s="3"/>
      <c r="EV583" s="3"/>
      <c r="EW583" s="3"/>
      <c r="EX583" s="3"/>
      <c r="EY583" s="3"/>
      <c r="EZ583" s="3"/>
      <c r="FA583" s="3"/>
      <c r="FB583" s="3"/>
      <c r="FC583" s="3"/>
      <c r="FD583" s="3"/>
      <c r="FE583" s="3"/>
      <c r="FF583" s="3"/>
      <c r="FG583" s="3"/>
      <c r="FH583" s="3"/>
      <c r="FI583" s="3"/>
      <c r="FJ583" s="3"/>
      <c r="FK583" s="3"/>
      <c r="FL583" s="3"/>
      <c r="FM583" s="3"/>
      <c r="FN583" s="3"/>
      <c r="FO583" s="3"/>
      <c r="FP583" s="3"/>
      <c r="FQ583" s="3"/>
      <c r="FR583" s="3"/>
    </row>
    <row r="584" spans="1:174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  <c r="ET584" s="3"/>
      <c r="EU584" s="3"/>
      <c r="EV584" s="3"/>
      <c r="EW584" s="3"/>
      <c r="EX584" s="3"/>
      <c r="EY584" s="3"/>
      <c r="EZ584" s="3"/>
      <c r="FA584" s="3"/>
      <c r="FB584" s="3"/>
      <c r="FC584" s="3"/>
      <c r="FD584" s="3"/>
      <c r="FE584" s="3"/>
      <c r="FF584" s="3"/>
      <c r="FG584" s="3"/>
      <c r="FH584" s="3"/>
      <c r="FI584" s="3"/>
      <c r="FJ584" s="3"/>
      <c r="FK584" s="3"/>
      <c r="FL584" s="3"/>
      <c r="FM584" s="3"/>
      <c r="FN584" s="3"/>
      <c r="FO584" s="3"/>
      <c r="FP584" s="3"/>
      <c r="FQ584" s="3"/>
      <c r="FR584" s="3"/>
    </row>
    <row r="585" spans="1:174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</row>
    <row r="586" spans="1:174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  <c r="DC586" s="3"/>
      <c r="DD586" s="3"/>
      <c r="DE586" s="3"/>
      <c r="DF586" s="3"/>
      <c r="DG586" s="3"/>
      <c r="DH586" s="3"/>
      <c r="DI586" s="3"/>
      <c r="DJ586" s="3"/>
      <c r="DK586" s="3"/>
      <c r="DL586" s="3"/>
      <c r="DM586" s="3"/>
      <c r="DN586" s="3"/>
      <c r="DO586" s="3"/>
      <c r="DP586" s="3"/>
      <c r="DQ586" s="3"/>
      <c r="DR586" s="3"/>
      <c r="DS586" s="3"/>
      <c r="DT586" s="3"/>
      <c r="DU586" s="3"/>
      <c r="DV586" s="3"/>
      <c r="DW586" s="3"/>
      <c r="DX586" s="3"/>
      <c r="DY586" s="3"/>
      <c r="DZ586" s="3"/>
      <c r="EA586" s="3"/>
      <c r="EB586" s="3"/>
      <c r="EC586" s="3"/>
      <c r="ED586" s="3"/>
      <c r="EE586" s="3"/>
      <c r="EF586" s="3"/>
      <c r="EG586" s="3"/>
      <c r="EH586" s="3"/>
      <c r="EI586" s="3"/>
      <c r="EJ586" s="3"/>
      <c r="EK586" s="3"/>
      <c r="EL586" s="3"/>
      <c r="EM586" s="3"/>
      <c r="EN586" s="3"/>
      <c r="EO586" s="3"/>
      <c r="EP586" s="3"/>
      <c r="EQ586" s="3"/>
      <c r="ER586" s="3"/>
      <c r="ES586" s="3"/>
      <c r="ET586" s="3"/>
      <c r="EU586" s="3"/>
      <c r="EV586" s="3"/>
      <c r="EW586" s="3"/>
      <c r="EX586" s="3"/>
      <c r="EY586" s="3"/>
      <c r="EZ586" s="3"/>
      <c r="FA586" s="3"/>
      <c r="FB586" s="3"/>
      <c r="FC586" s="3"/>
      <c r="FD586" s="3"/>
      <c r="FE586" s="3"/>
      <c r="FF586" s="3"/>
      <c r="FG586" s="3"/>
      <c r="FH586" s="3"/>
      <c r="FI586" s="3"/>
      <c r="FJ586" s="3"/>
      <c r="FK586" s="3"/>
      <c r="FL586" s="3"/>
      <c r="FM586" s="3"/>
      <c r="FN586" s="3"/>
      <c r="FO586" s="3"/>
      <c r="FP586" s="3"/>
      <c r="FQ586" s="3"/>
      <c r="FR586" s="3"/>
    </row>
    <row r="587" spans="1:174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  <c r="CX587" s="3"/>
      <c r="CY587" s="3"/>
      <c r="CZ587" s="3"/>
      <c r="DA587" s="3"/>
      <c r="DB587" s="3"/>
      <c r="DC587" s="3"/>
      <c r="DD587" s="3"/>
      <c r="DE587" s="3"/>
      <c r="DF587" s="3"/>
      <c r="DG587" s="3"/>
      <c r="DH587" s="3"/>
      <c r="DI587" s="3"/>
      <c r="DJ587" s="3"/>
      <c r="DK587" s="3"/>
      <c r="DL587" s="3"/>
      <c r="DM587" s="3"/>
      <c r="DN587" s="3"/>
      <c r="DO587" s="3"/>
      <c r="DP587" s="3"/>
      <c r="DQ587" s="3"/>
      <c r="DR587" s="3"/>
      <c r="DS587" s="3"/>
      <c r="DT587" s="3"/>
      <c r="DU587" s="3"/>
      <c r="DV587" s="3"/>
      <c r="DW587" s="3"/>
      <c r="DX587" s="3"/>
      <c r="DY587" s="3"/>
      <c r="DZ587" s="3"/>
      <c r="EA587" s="3"/>
      <c r="EB587" s="3"/>
      <c r="EC587" s="3"/>
      <c r="ED587" s="3"/>
      <c r="EE587" s="3"/>
      <c r="EF587" s="3"/>
      <c r="EG587" s="3"/>
      <c r="EH587" s="3"/>
      <c r="EI587" s="3"/>
      <c r="EJ587" s="3"/>
      <c r="EK587" s="3"/>
      <c r="EL587" s="3"/>
      <c r="EM587" s="3"/>
      <c r="EN587" s="3"/>
      <c r="EO587" s="3"/>
      <c r="EP587" s="3"/>
      <c r="EQ587" s="3"/>
      <c r="ER587" s="3"/>
      <c r="ES587" s="3"/>
      <c r="ET587" s="3"/>
      <c r="EU587" s="3"/>
      <c r="EV587" s="3"/>
      <c r="EW587" s="3"/>
      <c r="EX587" s="3"/>
      <c r="EY587" s="3"/>
      <c r="EZ587" s="3"/>
      <c r="FA587" s="3"/>
      <c r="FB587" s="3"/>
      <c r="FC587" s="3"/>
      <c r="FD587" s="3"/>
      <c r="FE587" s="3"/>
      <c r="FF587" s="3"/>
      <c r="FG587" s="3"/>
      <c r="FH587" s="3"/>
      <c r="FI587" s="3"/>
      <c r="FJ587" s="3"/>
      <c r="FK587" s="3"/>
      <c r="FL587" s="3"/>
      <c r="FM587" s="3"/>
      <c r="FN587" s="3"/>
      <c r="FO587" s="3"/>
      <c r="FP587" s="3"/>
      <c r="FQ587" s="3"/>
      <c r="FR587" s="3"/>
    </row>
    <row r="588" spans="1:174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  <c r="CW588" s="3"/>
      <c r="CX588" s="3"/>
      <c r="CY588" s="3"/>
      <c r="CZ588" s="3"/>
      <c r="DA588" s="3"/>
      <c r="DB588" s="3"/>
      <c r="DC588" s="3"/>
      <c r="DD588" s="3"/>
      <c r="DE588" s="3"/>
      <c r="DF588" s="3"/>
      <c r="DG588" s="3"/>
      <c r="DH588" s="3"/>
      <c r="DI588" s="3"/>
      <c r="DJ588" s="3"/>
      <c r="DK588" s="3"/>
      <c r="DL588" s="3"/>
      <c r="DM588" s="3"/>
      <c r="DN588" s="3"/>
      <c r="DO588" s="3"/>
      <c r="DP588" s="3"/>
      <c r="DQ588" s="3"/>
      <c r="DR588" s="3"/>
      <c r="DS588" s="3"/>
      <c r="DT588" s="3"/>
      <c r="DU588" s="3"/>
      <c r="DV588" s="3"/>
      <c r="DW588" s="3"/>
      <c r="DX588" s="3"/>
      <c r="DY588" s="3"/>
      <c r="DZ588" s="3"/>
      <c r="EA588" s="3"/>
      <c r="EB588" s="3"/>
      <c r="EC588" s="3"/>
      <c r="ED588" s="3"/>
      <c r="EE588" s="3"/>
      <c r="EF588" s="3"/>
      <c r="EG588" s="3"/>
      <c r="EH588" s="3"/>
      <c r="EI588" s="3"/>
      <c r="EJ588" s="3"/>
      <c r="EK588" s="3"/>
      <c r="EL588" s="3"/>
      <c r="EM588" s="3"/>
      <c r="EN588" s="3"/>
      <c r="EO588" s="3"/>
      <c r="EP588" s="3"/>
      <c r="EQ588" s="3"/>
      <c r="ER588" s="3"/>
      <c r="ES588" s="3"/>
      <c r="ET588" s="3"/>
      <c r="EU588" s="3"/>
      <c r="EV588" s="3"/>
      <c r="EW588" s="3"/>
      <c r="EX588" s="3"/>
      <c r="EY588" s="3"/>
      <c r="EZ588" s="3"/>
      <c r="FA588" s="3"/>
      <c r="FB588" s="3"/>
      <c r="FC588" s="3"/>
      <c r="FD588" s="3"/>
      <c r="FE588" s="3"/>
      <c r="FF588" s="3"/>
      <c r="FG588" s="3"/>
      <c r="FH588" s="3"/>
      <c r="FI588" s="3"/>
      <c r="FJ588" s="3"/>
      <c r="FK588" s="3"/>
      <c r="FL588" s="3"/>
      <c r="FM588" s="3"/>
      <c r="FN588" s="3"/>
      <c r="FO588" s="3"/>
      <c r="FP588" s="3"/>
      <c r="FQ588" s="3"/>
      <c r="FR588" s="3"/>
    </row>
    <row r="589" spans="1:174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F589" s="3"/>
      <c r="DG589" s="3"/>
      <c r="DH589" s="3"/>
      <c r="DI589" s="3"/>
      <c r="DJ589" s="3"/>
      <c r="DK589" s="3"/>
      <c r="DL589" s="3"/>
      <c r="DM589" s="3"/>
      <c r="DN589" s="3"/>
      <c r="DO589" s="3"/>
      <c r="DP589" s="3"/>
      <c r="DQ589" s="3"/>
      <c r="DR589" s="3"/>
      <c r="DS589" s="3"/>
      <c r="DT589" s="3"/>
      <c r="DU589" s="3"/>
      <c r="DV589" s="3"/>
      <c r="DW589" s="3"/>
      <c r="DX589" s="3"/>
      <c r="DY589" s="3"/>
      <c r="DZ589" s="3"/>
      <c r="EA589" s="3"/>
      <c r="EB589" s="3"/>
      <c r="EC589" s="3"/>
      <c r="ED589" s="3"/>
      <c r="EE589" s="3"/>
      <c r="EF589" s="3"/>
      <c r="EG589" s="3"/>
      <c r="EH589" s="3"/>
      <c r="EI589" s="3"/>
      <c r="EJ589" s="3"/>
      <c r="EK589" s="3"/>
      <c r="EL589" s="3"/>
      <c r="EM589" s="3"/>
      <c r="EN589" s="3"/>
      <c r="EO589" s="3"/>
      <c r="EP589" s="3"/>
      <c r="EQ589" s="3"/>
      <c r="ER589" s="3"/>
      <c r="ES589" s="3"/>
      <c r="ET589" s="3"/>
      <c r="EU589" s="3"/>
      <c r="EV589" s="3"/>
      <c r="EW589" s="3"/>
      <c r="EX589" s="3"/>
      <c r="EY589" s="3"/>
      <c r="EZ589" s="3"/>
      <c r="FA589" s="3"/>
      <c r="FB589" s="3"/>
      <c r="FC589" s="3"/>
      <c r="FD589" s="3"/>
      <c r="FE589" s="3"/>
      <c r="FF589" s="3"/>
      <c r="FG589" s="3"/>
      <c r="FH589" s="3"/>
      <c r="FI589" s="3"/>
      <c r="FJ589" s="3"/>
      <c r="FK589" s="3"/>
      <c r="FL589" s="3"/>
      <c r="FM589" s="3"/>
      <c r="FN589" s="3"/>
      <c r="FO589" s="3"/>
      <c r="FP589" s="3"/>
      <c r="FQ589" s="3"/>
      <c r="FR589" s="3"/>
    </row>
    <row r="590" spans="1:174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  <c r="CW590" s="3"/>
      <c r="CX590" s="3"/>
      <c r="CY590" s="3"/>
      <c r="CZ590" s="3"/>
      <c r="DA590" s="3"/>
      <c r="DB590" s="3"/>
      <c r="DC590" s="3"/>
      <c r="DD590" s="3"/>
      <c r="DE590" s="3"/>
      <c r="DF590" s="3"/>
      <c r="DG590" s="3"/>
      <c r="DH590" s="3"/>
      <c r="DI590" s="3"/>
      <c r="DJ590" s="3"/>
      <c r="DK590" s="3"/>
      <c r="DL590" s="3"/>
      <c r="DM590" s="3"/>
      <c r="DN590" s="3"/>
      <c r="DO590" s="3"/>
      <c r="DP590" s="3"/>
      <c r="DQ590" s="3"/>
      <c r="DR590" s="3"/>
      <c r="DS590" s="3"/>
      <c r="DT590" s="3"/>
      <c r="DU590" s="3"/>
      <c r="DV590" s="3"/>
      <c r="DW590" s="3"/>
      <c r="DX590" s="3"/>
      <c r="DY590" s="3"/>
      <c r="DZ590" s="3"/>
      <c r="EA590" s="3"/>
      <c r="EB590" s="3"/>
      <c r="EC590" s="3"/>
      <c r="ED590" s="3"/>
      <c r="EE590" s="3"/>
      <c r="EF590" s="3"/>
      <c r="EG590" s="3"/>
      <c r="EH590" s="3"/>
      <c r="EI590" s="3"/>
      <c r="EJ590" s="3"/>
      <c r="EK590" s="3"/>
      <c r="EL590" s="3"/>
      <c r="EM590" s="3"/>
      <c r="EN590" s="3"/>
      <c r="EO590" s="3"/>
      <c r="EP590" s="3"/>
      <c r="EQ590" s="3"/>
      <c r="ER590" s="3"/>
      <c r="ES590" s="3"/>
      <c r="ET590" s="3"/>
      <c r="EU590" s="3"/>
      <c r="EV590" s="3"/>
      <c r="EW590" s="3"/>
      <c r="EX590" s="3"/>
      <c r="EY590" s="3"/>
      <c r="EZ590" s="3"/>
      <c r="FA590" s="3"/>
      <c r="FB590" s="3"/>
      <c r="FC590" s="3"/>
      <c r="FD590" s="3"/>
      <c r="FE590" s="3"/>
      <c r="FF590" s="3"/>
      <c r="FG590" s="3"/>
      <c r="FH590" s="3"/>
      <c r="FI590" s="3"/>
      <c r="FJ590" s="3"/>
      <c r="FK590" s="3"/>
      <c r="FL590" s="3"/>
      <c r="FM590" s="3"/>
      <c r="FN590" s="3"/>
      <c r="FO590" s="3"/>
      <c r="FP590" s="3"/>
      <c r="FQ590" s="3"/>
      <c r="FR590" s="3"/>
    </row>
    <row r="591" spans="1:174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  <c r="CW591" s="3"/>
      <c r="CX591" s="3"/>
      <c r="CY591" s="3"/>
      <c r="CZ591" s="3"/>
      <c r="DA591" s="3"/>
      <c r="DB591" s="3"/>
      <c r="DC591" s="3"/>
      <c r="DD591" s="3"/>
      <c r="DE591" s="3"/>
      <c r="DF591" s="3"/>
      <c r="DG591" s="3"/>
      <c r="DH591" s="3"/>
      <c r="DI591" s="3"/>
      <c r="DJ591" s="3"/>
      <c r="DK591" s="3"/>
      <c r="DL591" s="3"/>
      <c r="DM591" s="3"/>
      <c r="DN591" s="3"/>
      <c r="DO591" s="3"/>
      <c r="DP591" s="3"/>
      <c r="DQ591" s="3"/>
      <c r="DR591" s="3"/>
      <c r="DS591" s="3"/>
      <c r="DT591" s="3"/>
      <c r="DU591" s="3"/>
      <c r="DV591" s="3"/>
      <c r="DW591" s="3"/>
      <c r="DX591" s="3"/>
      <c r="DY591" s="3"/>
      <c r="DZ591" s="3"/>
      <c r="EA591" s="3"/>
      <c r="EB591" s="3"/>
      <c r="EC591" s="3"/>
      <c r="ED591" s="3"/>
      <c r="EE591" s="3"/>
      <c r="EF591" s="3"/>
      <c r="EG591" s="3"/>
      <c r="EH591" s="3"/>
      <c r="EI591" s="3"/>
      <c r="EJ591" s="3"/>
      <c r="EK591" s="3"/>
      <c r="EL591" s="3"/>
      <c r="EM591" s="3"/>
      <c r="EN591" s="3"/>
      <c r="EO591" s="3"/>
      <c r="EP591" s="3"/>
      <c r="EQ591" s="3"/>
      <c r="ER591" s="3"/>
      <c r="ES591" s="3"/>
      <c r="ET591" s="3"/>
      <c r="EU591" s="3"/>
      <c r="EV591" s="3"/>
      <c r="EW591" s="3"/>
      <c r="EX591" s="3"/>
      <c r="EY591" s="3"/>
      <c r="EZ591" s="3"/>
      <c r="FA591" s="3"/>
      <c r="FB591" s="3"/>
      <c r="FC591" s="3"/>
      <c r="FD591" s="3"/>
      <c r="FE591" s="3"/>
      <c r="FF591" s="3"/>
      <c r="FG591" s="3"/>
      <c r="FH591" s="3"/>
      <c r="FI591" s="3"/>
      <c r="FJ591" s="3"/>
      <c r="FK591" s="3"/>
      <c r="FL591" s="3"/>
      <c r="FM591" s="3"/>
      <c r="FN591" s="3"/>
      <c r="FO591" s="3"/>
      <c r="FP591" s="3"/>
      <c r="FQ591" s="3"/>
      <c r="FR591" s="3"/>
    </row>
    <row r="592" spans="1:174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F592" s="3"/>
      <c r="DG592" s="3"/>
      <c r="DH592" s="3"/>
      <c r="DI592" s="3"/>
      <c r="DJ592" s="3"/>
      <c r="DK592" s="3"/>
      <c r="DL592" s="3"/>
      <c r="DM592" s="3"/>
      <c r="DN592" s="3"/>
      <c r="DO592" s="3"/>
      <c r="DP592" s="3"/>
      <c r="DQ592" s="3"/>
      <c r="DR592" s="3"/>
      <c r="DS592" s="3"/>
      <c r="DT592" s="3"/>
      <c r="DU592" s="3"/>
      <c r="DV592" s="3"/>
      <c r="DW592" s="3"/>
      <c r="DX592" s="3"/>
      <c r="DY592" s="3"/>
      <c r="DZ592" s="3"/>
      <c r="EA592" s="3"/>
      <c r="EB592" s="3"/>
      <c r="EC592" s="3"/>
      <c r="ED592" s="3"/>
      <c r="EE592" s="3"/>
      <c r="EF592" s="3"/>
      <c r="EG592" s="3"/>
      <c r="EH592" s="3"/>
      <c r="EI592" s="3"/>
      <c r="EJ592" s="3"/>
      <c r="EK592" s="3"/>
      <c r="EL592" s="3"/>
      <c r="EM592" s="3"/>
      <c r="EN592" s="3"/>
      <c r="EO592" s="3"/>
      <c r="EP592" s="3"/>
      <c r="EQ592" s="3"/>
      <c r="ER592" s="3"/>
      <c r="ES592" s="3"/>
      <c r="ET592" s="3"/>
      <c r="EU592" s="3"/>
      <c r="EV592" s="3"/>
      <c r="EW592" s="3"/>
      <c r="EX592" s="3"/>
      <c r="EY592" s="3"/>
      <c r="EZ592" s="3"/>
      <c r="FA592" s="3"/>
      <c r="FB592" s="3"/>
      <c r="FC592" s="3"/>
      <c r="FD592" s="3"/>
      <c r="FE592" s="3"/>
      <c r="FF592" s="3"/>
      <c r="FG592" s="3"/>
      <c r="FH592" s="3"/>
      <c r="FI592" s="3"/>
      <c r="FJ592" s="3"/>
      <c r="FK592" s="3"/>
      <c r="FL592" s="3"/>
      <c r="FM592" s="3"/>
      <c r="FN592" s="3"/>
      <c r="FO592" s="3"/>
      <c r="FP592" s="3"/>
      <c r="FQ592" s="3"/>
      <c r="FR592" s="3"/>
    </row>
    <row r="593" spans="1:174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  <c r="CX593" s="3"/>
      <c r="CY593" s="3"/>
      <c r="CZ593" s="3"/>
      <c r="DA593" s="3"/>
      <c r="DB593" s="3"/>
      <c r="DC593" s="3"/>
      <c r="DD593" s="3"/>
      <c r="DE593" s="3"/>
      <c r="DF593" s="3"/>
      <c r="DG593" s="3"/>
      <c r="DH593" s="3"/>
      <c r="DI593" s="3"/>
      <c r="DJ593" s="3"/>
      <c r="DK593" s="3"/>
      <c r="DL593" s="3"/>
      <c r="DM593" s="3"/>
      <c r="DN593" s="3"/>
      <c r="DO593" s="3"/>
      <c r="DP593" s="3"/>
      <c r="DQ593" s="3"/>
      <c r="DR593" s="3"/>
      <c r="DS593" s="3"/>
      <c r="DT593" s="3"/>
      <c r="DU593" s="3"/>
      <c r="DV593" s="3"/>
      <c r="DW593" s="3"/>
      <c r="DX593" s="3"/>
      <c r="DY593" s="3"/>
      <c r="DZ593" s="3"/>
      <c r="EA593" s="3"/>
      <c r="EB593" s="3"/>
      <c r="EC593" s="3"/>
      <c r="ED593" s="3"/>
      <c r="EE593" s="3"/>
      <c r="EF593" s="3"/>
      <c r="EG593" s="3"/>
      <c r="EH593" s="3"/>
      <c r="EI593" s="3"/>
      <c r="EJ593" s="3"/>
      <c r="EK593" s="3"/>
      <c r="EL593" s="3"/>
      <c r="EM593" s="3"/>
      <c r="EN593" s="3"/>
      <c r="EO593" s="3"/>
      <c r="EP593" s="3"/>
      <c r="EQ593" s="3"/>
      <c r="ER593" s="3"/>
      <c r="ES593" s="3"/>
      <c r="ET593" s="3"/>
      <c r="EU593" s="3"/>
      <c r="EV593" s="3"/>
      <c r="EW593" s="3"/>
      <c r="EX593" s="3"/>
      <c r="EY593" s="3"/>
      <c r="EZ593" s="3"/>
      <c r="FA593" s="3"/>
      <c r="FB593" s="3"/>
      <c r="FC593" s="3"/>
      <c r="FD593" s="3"/>
      <c r="FE593" s="3"/>
      <c r="FF593" s="3"/>
      <c r="FG593" s="3"/>
      <c r="FH593" s="3"/>
      <c r="FI593" s="3"/>
      <c r="FJ593" s="3"/>
      <c r="FK593" s="3"/>
      <c r="FL593" s="3"/>
      <c r="FM593" s="3"/>
      <c r="FN593" s="3"/>
      <c r="FO593" s="3"/>
      <c r="FP593" s="3"/>
      <c r="FQ593" s="3"/>
      <c r="FR593" s="3"/>
    </row>
    <row r="594" spans="1:174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  <c r="CW594" s="3"/>
      <c r="CX594" s="3"/>
      <c r="CY594" s="3"/>
      <c r="CZ594" s="3"/>
      <c r="DA594" s="3"/>
      <c r="DB594" s="3"/>
      <c r="DC594" s="3"/>
      <c r="DD594" s="3"/>
      <c r="DE594" s="3"/>
      <c r="DF594" s="3"/>
      <c r="DG594" s="3"/>
      <c r="DH594" s="3"/>
      <c r="DI594" s="3"/>
      <c r="DJ594" s="3"/>
      <c r="DK594" s="3"/>
      <c r="DL594" s="3"/>
      <c r="DM594" s="3"/>
      <c r="DN594" s="3"/>
      <c r="DO594" s="3"/>
      <c r="DP594" s="3"/>
      <c r="DQ594" s="3"/>
      <c r="DR594" s="3"/>
      <c r="DS594" s="3"/>
      <c r="DT594" s="3"/>
      <c r="DU594" s="3"/>
      <c r="DV594" s="3"/>
      <c r="DW594" s="3"/>
      <c r="DX594" s="3"/>
      <c r="DY594" s="3"/>
      <c r="DZ594" s="3"/>
      <c r="EA594" s="3"/>
      <c r="EB594" s="3"/>
      <c r="EC594" s="3"/>
      <c r="ED594" s="3"/>
      <c r="EE594" s="3"/>
      <c r="EF594" s="3"/>
      <c r="EG594" s="3"/>
      <c r="EH594" s="3"/>
      <c r="EI594" s="3"/>
      <c r="EJ594" s="3"/>
      <c r="EK594" s="3"/>
      <c r="EL594" s="3"/>
      <c r="EM594" s="3"/>
      <c r="EN594" s="3"/>
      <c r="EO594" s="3"/>
      <c r="EP594" s="3"/>
      <c r="EQ594" s="3"/>
      <c r="ER594" s="3"/>
      <c r="ES594" s="3"/>
      <c r="ET594" s="3"/>
      <c r="EU594" s="3"/>
      <c r="EV594" s="3"/>
      <c r="EW594" s="3"/>
      <c r="EX594" s="3"/>
      <c r="EY594" s="3"/>
      <c r="EZ594" s="3"/>
      <c r="FA594" s="3"/>
      <c r="FB594" s="3"/>
      <c r="FC594" s="3"/>
      <c r="FD594" s="3"/>
      <c r="FE594" s="3"/>
      <c r="FF594" s="3"/>
      <c r="FG594" s="3"/>
      <c r="FH594" s="3"/>
      <c r="FI594" s="3"/>
      <c r="FJ594" s="3"/>
      <c r="FK594" s="3"/>
      <c r="FL594" s="3"/>
      <c r="FM594" s="3"/>
      <c r="FN594" s="3"/>
      <c r="FO594" s="3"/>
      <c r="FP594" s="3"/>
      <c r="FQ594" s="3"/>
      <c r="FR594" s="3"/>
    </row>
    <row r="595" spans="1:174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  <c r="CX595" s="3"/>
      <c r="CY595" s="3"/>
      <c r="CZ595" s="3"/>
      <c r="DA595" s="3"/>
      <c r="DB595" s="3"/>
      <c r="DC595" s="3"/>
      <c r="DD595" s="3"/>
      <c r="DE595" s="3"/>
      <c r="DF595" s="3"/>
      <c r="DG595" s="3"/>
      <c r="DH595" s="3"/>
      <c r="DI595" s="3"/>
      <c r="DJ595" s="3"/>
      <c r="DK595" s="3"/>
      <c r="DL595" s="3"/>
      <c r="DM595" s="3"/>
      <c r="DN595" s="3"/>
      <c r="DO595" s="3"/>
      <c r="DP595" s="3"/>
      <c r="DQ595" s="3"/>
      <c r="DR595" s="3"/>
      <c r="DS595" s="3"/>
      <c r="DT595" s="3"/>
      <c r="DU595" s="3"/>
      <c r="DV595" s="3"/>
      <c r="DW595" s="3"/>
      <c r="DX595" s="3"/>
      <c r="DY595" s="3"/>
      <c r="DZ595" s="3"/>
      <c r="EA595" s="3"/>
      <c r="EB595" s="3"/>
      <c r="EC595" s="3"/>
      <c r="ED595" s="3"/>
      <c r="EE595" s="3"/>
      <c r="EF595" s="3"/>
      <c r="EG595" s="3"/>
      <c r="EH595" s="3"/>
      <c r="EI595" s="3"/>
      <c r="EJ595" s="3"/>
      <c r="EK595" s="3"/>
      <c r="EL595" s="3"/>
      <c r="EM595" s="3"/>
      <c r="EN595" s="3"/>
      <c r="EO595" s="3"/>
      <c r="EP595" s="3"/>
      <c r="EQ595" s="3"/>
      <c r="ER595" s="3"/>
      <c r="ES595" s="3"/>
      <c r="ET595" s="3"/>
      <c r="EU595" s="3"/>
      <c r="EV595" s="3"/>
      <c r="EW595" s="3"/>
      <c r="EX595" s="3"/>
      <c r="EY595" s="3"/>
      <c r="EZ595" s="3"/>
      <c r="FA595" s="3"/>
      <c r="FB595" s="3"/>
      <c r="FC595" s="3"/>
      <c r="FD595" s="3"/>
      <c r="FE595" s="3"/>
      <c r="FF595" s="3"/>
      <c r="FG595" s="3"/>
      <c r="FH595" s="3"/>
      <c r="FI595" s="3"/>
      <c r="FJ595" s="3"/>
      <c r="FK595" s="3"/>
      <c r="FL595" s="3"/>
      <c r="FM595" s="3"/>
      <c r="FN595" s="3"/>
      <c r="FO595" s="3"/>
      <c r="FP595" s="3"/>
      <c r="FQ595" s="3"/>
      <c r="FR595" s="3"/>
    </row>
    <row r="596" spans="1:174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  <c r="CQ596" s="3"/>
      <c r="CR596" s="3"/>
      <c r="CS596" s="3"/>
      <c r="CT596" s="3"/>
      <c r="CU596" s="3"/>
      <c r="CV596" s="3"/>
      <c r="CW596" s="3"/>
      <c r="CX596" s="3"/>
      <c r="CY596" s="3"/>
      <c r="CZ596" s="3"/>
      <c r="DA596" s="3"/>
      <c r="DB596" s="3"/>
      <c r="DC596" s="3"/>
      <c r="DD596" s="3"/>
      <c r="DE596" s="3"/>
      <c r="DF596" s="3"/>
      <c r="DG596" s="3"/>
      <c r="DH596" s="3"/>
      <c r="DI596" s="3"/>
      <c r="DJ596" s="3"/>
      <c r="DK596" s="3"/>
      <c r="DL596" s="3"/>
      <c r="DM596" s="3"/>
      <c r="DN596" s="3"/>
      <c r="DO596" s="3"/>
      <c r="DP596" s="3"/>
      <c r="DQ596" s="3"/>
      <c r="DR596" s="3"/>
      <c r="DS596" s="3"/>
      <c r="DT596" s="3"/>
      <c r="DU596" s="3"/>
      <c r="DV596" s="3"/>
      <c r="DW596" s="3"/>
      <c r="DX596" s="3"/>
      <c r="DY596" s="3"/>
      <c r="DZ596" s="3"/>
      <c r="EA596" s="3"/>
      <c r="EB596" s="3"/>
      <c r="EC596" s="3"/>
      <c r="ED596" s="3"/>
      <c r="EE596" s="3"/>
      <c r="EF596" s="3"/>
      <c r="EG596" s="3"/>
      <c r="EH596" s="3"/>
      <c r="EI596" s="3"/>
      <c r="EJ596" s="3"/>
      <c r="EK596" s="3"/>
      <c r="EL596" s="3"/>
      <c r="EM596" s="3"/>
      <c r="EN596" s="3"/>
      <c r="EO596" s="3"/>
      <c r="EP596" s="3"/>
      <c r="EQ596" s="3"/>
      <c r="ER596" s="3"/>
      <c r="ES596" s="3"/>
      <c r="ET596" s="3"/>
      <c r="EU596" s="3"/>
      <c r="EV596" s="3"/>
      <c r="EW596" s="3"/>
      <c r="EX596" s="3"/>
      <c r="EY596" s="3"/>
      <c r="EZ596" s="3"/>
      <c r="FA596" s="3"/>
      <c r="FB596" s="3"/>
      <c r="FC596" s="3"/>
      <c r="FD596" s="3"/>
      <c r="FE596" s="3"/>
      <c r="FF596" s="3"/>
      <c r="FG596" s="3"/>
      <c r="FH596" s="3"/>
      <c r="FI596" s="3"/>
      <c r="FJ596" s="3"/>
      <c r="FK596" s="3"/>
      <c r="FL596" s="3"/>
      <c r="FM596" s="3"/>
      <c r="FN596" s="3"/>
      <c r="FO596" s="3"/>
      <c r="FP596" s="3"/>
      <c r="FQ596" s="3"/>
      <c r="FR596" s="3"/>
    </row>
    <row r="597" spans="1:174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  <c r="CX597" s="3"/>
      <c r="CY597" s="3"/>
      <c r="CZ597" s="3"/>
      <c r="DA597" s="3"/>
      <c r="DB597" s="3"/>
      <c r="DC597" s="3"/>
      <c r="DD597" s="3"/>
      <c r="DE597" s="3"/>
      <c r="DF597" s="3"/>
      <c r="DG597" s="3"/>
      <c r="DH597" s="3"/>
      <c r="DI597" s="3"/>
      <c r="DJ597" s="3"/>
      <c r="DK597" s="3"/>
      <c r="DL597" s="3"/>
      <c r="DM597" s="3"/>
      <c r="DN597" s="3"/>
      <c r="DO597" s="3"/>
      <c r="DP597" s="3"/>
      <c r="DQ597" s="3"/>
      <c r="DR597" s="3"/>
      <c r="DS597" s="3"/>
      <c r="DT597" s="3"/>
      <c r="DU597" s="3"/>
      <c r="DV597" s="3"/>
      <c r="DW597" s="3"/>
      <c r="DX597" s="3"/>
      <c r="DY597" s="3"/>
      <c r="DZ597" s="3"/>
      <c r="EA597" s="3"/>
      <c r="EB597" s="3"/>
      <c r="EC597" s="3"/>
      <c r="ED597" s="3"/>
      <c r="EE597" s="3"/>
      <c r="EF597" s="3"/>
      <c r="EG597" s="3"/>
      <c r="EH597" s="3"/>
      <c r="EI597" s="3"/>
      <c r="EJ597" s="3"/>
      <c r="EK597" s="3"/>
      <c r="EL597" s="3"/>
      <c r="EM597" s="3"/>
      <c r="EN597" s="3"/>
      <c r="EO597" s="3"/>
      <c r="EP597" s="3"/>
      <c r="EQ597" s="3"/>
      <c r="ER597" s="3"/>
      <c r="ES597" s="3"/>
      <c r="ET597" s="3"/>
      <c r="EU597" s="3"/>
      <c r="EV597" s="3"/>
      <c r="EW597" s="3"/>
      <c r="EX597" s="3"/>
      <c r="EY597" s="3"/>
      <c r="EZ597" s="3"/>
      <c r="FA597" s="3"/>
      <c r="FB597" s="3"/>
      <c r="FC597" s="3"/>
      <c r="FD597" s="3"/>
      <c r="FE597" s="3"/>
      <c r="FF597" s="3"/>
      <c r="FG597" s="3"/>
      <c r="FH597" s="3"/>
      <c r="FI597" s="3"/>
      <c r="FJ597" s="3"/>
      <c r="FK597" s="3"/>
      <c r="FL597" s="3"/>
      <c r="FM597" s="3"/>
      <c r="FN597" s="3"/>
      <c r="FO597" s="3"/>
      <c r="FP597" s="3"/>
      <c r="FQ597" s="3"/>
      <c r="FR597" s="3"/>
    </row>
    <row r="598" spans="1:174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  <c r="CQ598" s="3"/>
      <c r="CR598" s="3"/>
      <c r="CS598" s="3"/>
      <c r="CT598" s="3"/>
      <c r="CU598" s="3"/>
      <c r="CV598" s="3"/>
      <c r="CW598" s="3"/>
      <c r="CX598" s="3"/>
      <c r="CY598" s="3"/>
      <c r="CZ598" s="3"/>
      <c r="DA598" s="3"/>
      <c r="DB598" s="3"/>
      <c r="DC598" s="3"/>
      <c r="DD598" s="3"/>
      <c r="DE598" s="3"/>
      <c r="DF598" s="3"/>
      <c r="DG598" s="3"/>
      <c r="DH598" s="3"/>
      <c r="DI598" s="3"/>
      <c r="DJ598" s="3"/>
      <c r="DK598" s="3"/>
      <c r="DL598" s="3"/>
      <c r="DM598" s="3"/>
      <c r="DN598" s="3"/>
      <c r="DO598" s="3"/>
      <c r="DP598" s="3"/>
      <c r="DQ598" s="3"/>
      <c r="DR598" s="3"/>
      <c r="DS598" s="3"/>
      <c r="DT598" s="3"/>
      <c r="DU598" s="3"/>
      <c r="DV598" s="3"/>
      <c r="DW598" s="3"/>
      <c r="DX598" s="3"/>
      <c r="DY598" s="3"/>
      <c r="DZ598" s="3"/>
      <c r="EA598" s="3"/>
      <c r="EB598" s="3"/>
      <c r="EC598" s="3"/>
      <c r="ED598" s="3"/>
      <c r="EE598" s="3"/>
      <c r="EF598" s="3"/>
      <c r="EG598" s="3"/>
      <c r="EH598" s="3"/>
      <c r="EI598" s="3"/>
      <c r="EJ598" s="3"/>
      <c r="EK598" s="3"/>
      <c r="EL598" s="3"/>
      <c r="EM598" s="3"/>
      <c r="EN598" s="3"/>
      <c r="EO598" s="3"/>
      <c r="EP598" s="3"/>
      <c r="EQ598" s="3"/>
      <c r="ER598" s="3"/>
      <c r="ES598" s="3"/>
      <c r="ET598" s="3"/>
      <c r="EU598" s="3"/>
      <c r="EV598" s="3"/>
      <c r="EW598" s="3"/>
      <c r="EX598" s="3"/>
      <c r="EY598" s="3"/>
      <c r="EZ598" s="3"/>
      <c r="FA598" s="3"/>
      <c r="FB598" s="3"/>
      <c r="FC598" s="3"/>
      <c r="FD598" s="3"/>
      <c r="FE598" s="3"/>
      <c r="FF598" s="3"/>
      <c r="FG598" s="3"/>
      <c r="FH598" s="3"/>
      <c r="FI598" s="3"/>
      <c r="FJ598" s="3"/>
      <c r="FK598" s="3"/>
      <c r="FL598" s="3"/>
      <c r="FM598" s="3"/>
      <c r="FN598" s="3"/>
      <c r="FO598" s="3"/>
      <c r="FP598" s="3"/>
      <c r="FQ598" s="3"/>
      <c r="FR598" s="3"/>
    </row>
    <row r="599" spans="1:174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  <c r="CX599" s="3"/>
      <c r="CY599" s="3"/>
      <c r="CZ599" s="3"/>
      <c r="DA599" s="3"/>
      <c r="DB599" s="3"/>
      <c r="DC599" s="3"/>
      <c r="DD599" s="3"/>
      <c r="DE599" s="3"/>
      <c r="DF599" s="3"/>
      <c r="DG599" s="3"/>
      <c r="DH599" s="3"/>
      <c r="DI599" s="3"/>
      <c r="DJ599" s="3"/>
      <c r="DK599" s="3"/>
      <c r="DL599" s="3"/>
      <c r="DM599" s="3"/>
      <c r="DN599" s="3"/>
      <c r="DO599" s="3"/>
      <c r="DP599" s="3"/>
      <c r="DQ599" s="3"/>
      <c r="DR599" s="3"/>
      <c r="DS599" s="3"/>
      <c r="DT599" s="3"/>
      <c r="DU599" s="3"/>
      <c r="DV599" s="3"/>
      <c r="DW599" s="3"/>
      <c r="DX599" s="3"/>
      <c r="DY599" s="3"/>
      <c r="DZ599" s="3"/>
      <c r="EA599" s="3"/>
      <c r="EB599" s="3"/>
      <c r="EC599" s="3"/>
      <c r="ED599" s="3"/>
      <c r="EE599" s="3"/>
      <c r="EF599" s="3"/>
      <c r="EG599" s="3"/>
      <c r="EH599" s="3"/>
      <c r="EI599" s="3"/>
      <c r="EJ599" s="3"/>
      <c r="EK599" s="3"/>
      <c r="EL599" s="3"/>
      <c r="EM599" s="3"/>
      <c r="EN599" s="3"/>
      <c r="EO599" s="3"/>
      <c r="EP599" s="3"/>
      <c r="EQ599" s="3"/>
      <c r="ER599" s="3"/>
      <c r="ES599" s="3"/>
      <c r="ET599" s="3"/>
      <c r="EU599" s="3"/>
      <c r="EV599" s="3"/>
      <c r="EW599" s="3"/>
      <c r="EX599" s="3"/>
      <c r="EY599" s="3"/>
      <c r="EZ599" s="3"/>
      <c r="FA599" s="3"/>
      <c r="FB599" s="3"/>
      <c r="FC599" s="3"/>
      <c r="FD599" s="3"/>
      <c r="FE599" s="3"/>
      <c r="FF599" s="3"/>
      <c r="FG599" s="3"/>
      <c r="FH599" s="3"/>
      <c r="FI599" s="3"/>
      <c r="FJ599" s="3"/>
      <c r="FK599" s="3"/>
      <c r="FL599" s="3"/>
      <c r="FM599" s="3"/>
      <c r="FN599" s="3"/>
      <c r="FO599" s="3"/>
      <c r="FP599" s="3"/>
      <c r="FQ599" s="3"/>
      <c r="FR599" s="3"/>
    </row>
    <row r="600" spans="1:174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  <c r="CX600" s="3"/>
      <c r="CY600" s="3"/>
      <c r="CZ600" s="3"/>
      <c r="DA600" s="3"/>
      <c r="DB600" s="3"/>
      <c r="DC600" s="3"/>
      <c r="DD600" s="3"/>
      <c r="DE600" s="3"/>
      <c r="DF600" s="3"/>
      <c r="DG600" s="3"/>
      <c r="DH600" s="3"/>
      <c r="DI600" s="3"/>
      <c r="DJ600" s="3"/>
      <c r="DK600" s="3"/>
      <c r="DL600" s="3"/>
      <c r="DM600" s="3"/>
      <c r="DN600" s="3"/>
      <c r="DO600" s="3"/>
      <c r="DP600" s="3"/>
      <c r="DQ600" s="3"/>
      <c r="DR600" s="3"/>
      <c r="DS600" s="3"/>
      <c r="DT600" s="3"/>
      <c r="DU600" s="3"/>
      <c r="DV600" s="3"/>
      <c r="DW600" s="3"/>
      <c r="DX600" s="3"/>
      <c r="DY600" s="3"/>
      <c r="DZ600" s="3"/>
      <c r="EA600" s="3"/>
      <c r="EB600" s="3"/>
      <c r="EC600" s="3"/>
      <c r="ED600" s="3"/>
      <c r="EE600" s="3"/>
      <c r="EF600" s="3"/>
      <c r="EG600" s="3"/>
      <c r="EH600" s="3"/>
      <c r="EI600" s="3"/>
      <c r="EJ600" s="3"/>
      <c r="EK600" s="3"/>
      <c r="EL600" s="3"/>
      <c r="EM600" s="3"/>
      <c r="EN600" s="3"/>
      <c r="EO600" s="3"/>
      <c r="EP600" s="3"/>
      <c r="EQ600" s="3"/>
      <c r="ER600" s="3"/>
      <c r="ES600" s="3"/>
      <c r="ET600" s="3"/>
      <c r="EU600" s="3"/>
      <c r="EV600" s="3"/>
      <c r="EW600" s="3"/>
      <c r="EX600" s="3"/>
      <c r="EY600" s="3"/>
      <c r="EZ600" s="3"/>
      <c r="FA600" s="3"/>
      <c r="FB600" s="3"/>
      <c r="FC600" s="3"/>
      <c r="FD600" s="3"/>
      <c r="FE600" s="3"/>
      <c r="FF600" s="3"/>
      <c r="FG600" s="3"/>
      <c r="FH600" s="3"/>
      <c r="FI600" s="3"/>
      <c r="FJ600" s="3"/>
      <c r="FK600" s="3"/>
      <c r="FL600" s="3"/>
      <c r="FM600" s="3"/>
      <c r="FN600" s="3"/>
      <c r="FO600" s="3"/>
      <c r="FP600" s="3"/>
      <c r="FQ600" s="3"/>
      <c r="FR600" s="3"/>
    </row>
    <row r="601" spans="1:174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  <c r="CQ601" s="3"/>
      <c r="CR601" s="3"/>
      <c r="CS601" s="3"/>
      <c r="CT601" s="3"/>
      <c r="CU601" s="3"/>
      <c r="CV601" s="3"/>
      <c r="CW601" s="3"/>
      <c r="CX601" s="3"/>
      <c r="CY601" s="3"/>
      <c r="CZ601" s="3"/>
      <c r="DA601" s="3"/>
      <c r="DB601" s="3"/>
      <c r="DC601" s="3"/>
      <c r="DD601" s="3"/>
      <c r="DE601" s="3"/>
      <c r="DF601" s="3"/>
      <c r="DG601" s="3"/>
      <c r="DH601" s="3"/>
      <c r="DI601" s="3"/>
      <c r="DJ601" s="3"/>
      <c r="DK601" s="3"/>
      <c r="DL601" s="3"/>
      <c r="DM601" s="3"/>
      <c r="DN601" s="3"/>
      <c r="DO601" s="3"/>
      <c r="DP601" s="3"/>
      <c r="DQ601" s="3"/>
      <c r="DR601" s="3"/>
      <c r="DS601" s="3"/>
      <c r="DT601" s="3"/>
      <c r="DU601" s="3"/>
      <c r="DV601" s="3"/>
      <c r="DW601" s="3"/>
      <c r="DX601" s="3"/>
      <c r="DY601" s="3"/>
      <c r="DZ601" s="3"/>
      <c r="EA601" s="3"/>
      <c r="EB601" s="3"/>
      <c r="EC601" s="3"/>
      <c r="ED601" s="3"/>
      <c r="EE601" s="3"/>
      <c r="EF601" s="3"/>
      <c r="EG601" s="3"/>
      <c r="EH601" s="3"/>
      <c r="EI601" s="3"/>
      <c r="EJ601" s="3"/>
      <c r="EK601" s="3"/>
      <c r="EL601" s="3"/>
      <c r="EM601" s="3"/>
      <c r="EN601" s="3"/>
      <c r="EO601" s="3"/>
      <c r="EP601" s="3"/>
      <c r="EQ601" s="3"/>
      <c r="ER601" s="3"/>
      <c r="ES601" s="3"/>
      <c r="ET601" s="3"/>
      <c r="EU601" s="3"/>
      <c r="EV601" s="3"/>
      <c r="EW601" s="3"/>
      <c r="EX601" s="3"/>
      <c r="EY601" s="3"/>
      <c r="EZ601" s="3"/>
      <c r="FA601" s="3"/>
      <c r="FB601" s="3"/>
      <c r="FC601" s="3"/>
      <c r="FD601" s="3"/>
      <c r="FE601" s="3"/>
      <c r="FF601" s="3"/>
      <c r="FG601" s="3"/>
      <c r="FH601" s="3"/>
      <c r="FI601" s="3"/>
      <c r="FJ601" s="3"/>
      <c r="FK601" s="3"/>
      <c r="FL601" s="3"/>
      <c r="FM601" s="3"/>
      <c r="FN601" s="3"/>
      <c r="FO601" s="3"/>
      <c r="FP601" s="3"/>
      <c r="FQ601" s="3"/>
      <c r="FR601" s="3"/>
    </row>
    <row r="602" spans="1:174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  <c r="CW602" s="3"/>
      <c r="CX602" s="3"/>
      <c r="CY602" s="3"/>
      <c r="CZ602" s="3"/>
      <c r="DA602" s="3"/>
      <c r="DB602" s="3"/>
      <c r="DC602" s="3"/>
      <c r="DD602" s="3"/>
      <c r="DE602" s="3"/>
      <c r="DF602" s="3"/>
      <c r="DG602" s="3"/>
      <c r="DH602" s="3"/>
      <c r="DI602" s="3"/>
      <c r="DJ602" s="3"/>
      <c r="DK602" s="3"/>
      <c r="DL602" s="3"/>
      <c r="DM602" s="3"/>
      <c r="DN602" s="3"/>
      <c r="DO602" s="3"/>
      <c r="DP602" s="3"/>
      <c r="DQ602" s="3"/>
      <c r="DR602" s="3"/>
      <c r="DS602" s="3"/>
      <c r="DT602" s="3"/>
      <c r="DU602" s="3"/>
      <c r="DV602" s="3"/>
      <c r="DW602" s="3"/>
      <c r="DX602" s="3"/>
      <c r="DY602" s="3"/>
      <c r="DZ602" s="3"/>
      <c r="EA602" s="3"/>
      <c r="EB602" s="3"/>
      <c r="EC602" s="3"/>
      <c r="ED602" s="3"/>
      <c r="EE602" s="3"/>
      <c r="EF602" s="3"/>
      <c r="EG602" s="3"/>
      <c r="EH602" s="3"/>
      <c r="EI602" s="3"/>
      <c r="EJ602" s="3"/>
      <c r="EK602" s="3"/>
      <c r="EL602" s="3"/>
      <c r="EM602" s="3"/>
      <c r="EN602" s="3"/>
      <c r="EO602" s="3"/>
      <c r="EP602" s="3"/>
      <c r="EQ602" s="3"/>
      <c r="ER602" s="3"/>
      <c r="ES602" s="3"/>
      <c r="ET602" s="3"/>
      <c r="EU602" s="3"/>
      <c r="EV602" s="3"/>
      <c r="EW602" s="3"/>
      <c r="EX602" s="3"/>
      <c r="EY602" s="3"/>
      <c r="EZ602" s="3"/>
      <c r="FA602" s="3"/>
      <c r="FB602" s="3"/>
      <c r="FC602" s="3"/>
      <c r="FD602" s="3"/>
      <c r="FE602" s="3"/>
      <c r="FF602" s="3"/>
      <c r="FG602" s="3"/>
      <c r="FH602" s="3"/>
      <c r="FI602" s="3"/>
      <c r="FJ602" s="3"/>
      <c r="FK602" s="3"/>
      <c r="FL602" s="3"/>
      <c r="FM602" s="3"/>
      <c r="FN602" s="3"/>
      <c r="FO602" s="3"/>
      <c r="FP602" s="3"/>
      <c r="FQ602" s="3"/>
      <c r="FR602" s="3"/>
    </row>
    <row r="603" spans="1:174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  <c r="CW603" s="3"/>
      <c r="CX603" s="3"/>
      <c r="CY603" s="3"/>
      <c r="CZ603" s="3"/>
      <c r="DA603" s="3"/>
      <c r="DB603" s="3"/>
      <c r="DC603" s="3"/>
      <c r="DD603" s="3"/>
      <c r="DE603" s="3"/>
      <c r="DF603" s="3"/>
      <c r="DG603" s="3"/>
      <c r="DH603" s="3"/>
      <c r="DI603" s="3"/>
      <c r="DJ603" s="3"/>
      <c r="DK603" s="3"/>
      <c r="DL603" s="3"/>
      <c r="DM603" s="3"/>
      <c r="DN603" s="3"/>
      <c r="DO603" s="3"/>
      <c r="DP603" s="3"/>
      <c r="DQ603" s="3"/>
      <c r="DR603" s="3"/>
      <c r="DS603" s="3"/>
      <c r="DT603" s="3"/>
      <c r="DU603" s="3"/>
      <c r="DV603" s="3"/>
      <c r="DW603" s="3"/>
      <c r="DX603" s="3"/>
      <c r="DY603" s="3"/>
      <c r="DZ603" s="3"/>
      <c r="EA603" s="3"/>
      <c r="EB603" s="3"/>
      <c r="EC603" s="3"/>
      <c r="ED603" s="3"/>
      <c r="EE603" s="3"/>
      <c r="EF603" s="3"/>
      <c r="EG603" s="3"/>
      <c r="EH603" s="3"/>
      <c r="EI603" s="3"/>
      <c r="EJ603" s="3"/>
      <c r="EK603" s="3"/>
      <c r="EL603" s="3"/>
      <c r="EM603" s="3"/>
      <c r="EN603" s="3"/>
      <c r="EO603" s="3"/>
      <c r="EP603" s="3"/>
      <c r="EQ603" s="3"/>
      <c r="ER603" s="3"/>
      <c r="ES603" s="3"/>
      <c r="ET603" s="3"/>
      <c r="EU603" s="3"/>
      <c r="EV603" s="3"/>
      <c r="EW603" s="3"/>
      <c r="EX603" s="3"/>
      <c r="EY603" s="3"/>
      <c r="EZ603" s="3"/>
      <c r="FA603" s="3"/>
      <c r="FB603" s="3"/>
      <c r="FC603" s="3"/>
      <c r="FD603" s="3"/>
      <c r="FE603" s="3"/>
      <c r="FF603" s="3"/>
      <c r="FG603" s="3"/>
      <c r="FH603" s="3"/>
      <c r="FI603" s="3"/>
      <c r="FJ603" s="3"/>
      <c r="FK603" s="3"/>
      <c r="FL603" s="3"/>
      <c r="FM603" s="3"/>
      <c r="FN603" s="3"/>
      <c r="FO603" s="3"/>
      <c r="FP603" s="3"/>
      <c r="FQ603" s="3"/>
      <c r="FR603" s="3"/>
    </row>
    <row r="604" spans="1:174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  <c r="CX604" s="3"/>
      <c r="CY604" s="3"/>
      <c r="CZ604" s="3"/>
      <c r="DA604" s="3"/>
      <c r="DB604" s="3"/>
      <c r="DC604" s="3"/>
      <c r="DD604" s="3"/>
      <c r="DE604" s="3"/>
      <c r="DF604" s="3"/>
      <c r="DG604" s="3"/>
      <c r="DH604" s="3"/>
      <c r="DI604" s="3"/>
      <c r="DJ604" s="3"/>
      <c r="DK604" s="3"/>
      <c r="DL604" s="3"/>
      <c r="DM604" s="3"/>
      <c r="DN604" s="3"/>
      <c r="DO604" s="3"/>
      <c r="DP604" s="3"/>
      <c r="DQ604" s="3"/>
      <c r="DR604" s="3"/>
      <c r="DS604" s="3"/>
      <c r="DT604" s="3"/>
      <c r="DU604" s="3"/>
      <c r="DV604" s="3"/>
      <c r="DW604" s="3"/>
      <c r="DX604" s="3"/>
      <c r="DY604" s="3"/>
      <c r="DZ604" s="3"/>
      <c r="EA604" s="3"/>
      <c r="EB604" s="3"/>
      <c r="EC604" s="3"/>
      <c r="ED604" s="3"/>
      <c r="EE604" s="3"/>
      <c r="EF604" s="3"/>
      <c r="EG604" s="3"/>
      <c r="EH604" s="3"/>
      <c r="EI604" s="3"/>
      <c r="EJ604" s="3"/>
      <c r="EK604" s="3"/>
      <c r="EL604" s="3"/>
      <c r="EM604" s="3"/>
      <c r="EN604" s="3"/>
      <c r="EO604" s="3"/>
      <c r="EP604" s="3"/>
      <c r="EQ604" s="3"/>
      <c r="ER604" s="3"/>
      <c r="ES604" s="3"/>
      <c r="ET604" s="3"/>
      <c r="EU604" s="3"/>
      <c r="EV604" s="3"/>
      <c r="EW604" s="3"/>
      <c r="EX604" s="3"/>
      <c r="EY604" s="3"/>
      <c r="EZ604" s="3"/>
      <c r="FA604" s="3"/>
      <c r="FB604" s="3"/>
      <c r="FC604" s="3"/>
      <c r="FD604" s="3"/>
      <c r="FE604" s="3"/>
      <c r="FF604" s="3"/>
      <c r="FG604" s="3"/>
      <c r="FH604" s="3"/>
      <c r="FI604" s="3"/>
      <c r="FJ604" s="3"/>
      <c r="FK604" s="3"/>
      <c r="FL604" s="3"/>
      <c r="FM604" s="3"/>
      <c r="FN604" s="3"/>
      <c r="FO604" s="3"/>
      <c r="FP604" s="3"/>
      <c r="FQ604" s="3"/>
      <c r="FR604" s="3"/>
    </row>
    <row r="605" spans="1:174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  <c r="CX605" s="3"/>
      <c r="CY605" s="3"/>
      <c r="CZ605" s="3"/>
      <c r="DA605" s="3"/>
      <c r="DB605" s="3"/>
      <c r="DC605" s="3"/>
      <c r="DD605" s="3"/>
      <c r="DE605" s="3"/>
      <c r="DF605" s="3"/>
      <c r="DG605" s="3"/>
      <c r="DH605" s="3"/>
      <c r="DI605" s="3"/>
      <c r="DJ605" s="3"/>
      <c r="DK605" s="3"/>
      <c r="DL605" s="3"/>
      <c r="DM605" s="3"/>
      <c r="DN605" s="3"/>
      <c r="DO605" s="3"/>
      <c r="DP605" s="3"/>
      <c r="DQ605" s="3"/>
      <c r="DR605" s="3"/>
      <c r="DS605" s="3"/>
      <c r="DT605" s="3"/>
      <c r="DU605" s="3"/>
      <c r="DV605" s="3"/>
      <c r="DW605" s="3"/>
      <c r="DX605" s="3"/>
      <c r="DY605" s="3"/>
      <c r="DZ605" s="3"/>
      <c r="EA605" s="3"/>
      <c r="EB605" s="3"/>
      <c r="EC605" s="3"/>
      <c r="ED605" s="3"/>
      <c r="EE605" s="3"/>
      <c r="EF605" s="3"/>
      <c r="EG605" s="3"/>
      <c r="EH605" s="3"/>
      <c r="EI605" s="3"/>
      <c r="EJ605" s="3"/>
      <c r="EK605" s="3"/>
      <c r="EL605" s="3"/>
      <c r="EM605" s="3"/>
      <c r="EN605" s="3"/>
      <c r="EO605" s="3"/>
      <c r="EP605" s="3"/>
      <c r="EQ605" s="3"/>
      <c r="ER605" s="3"/>
      <c r="ES605" s="3"/>
      <c r="ET605" s="3"/>
      <c r="EU605" s="3"/>
      <c r="EV605" s="3"/>
      <c r="EW605" s="3"/>
      <c r="EX605" s="3"/>
      <c r="EY605" s="3"/>
      <c r="EZ605" s="3"/>
      <c r="FA605" s="3"/>
      <c r="FB605" s="3"/>
      <c r="FC605" s="3"/>
      <c r="FD605" s="3"/>
      <c r="FE605" s="3"/>
      <c r="FF605" s="3"/>
      <c r="FG605" s="3"/>
      <c r="FH605" s="3"/>
      <c r="FI605" s="3"/>
      <c r="FJ605" s="3"/>
      <c r="FK605" s="3"/>
      <c r="FL605" s="3"/>
      <c r="FM605" s="3"/>
      <c r="FN605" s="3"/>
      <c r="FO605" s="3"/>
      <c r="FP605" s="3"/>
      <c r="FQ605" s="3"/>
      <c r="FR605" s="3"/>
    </row>
    <row r="606" spans="1:174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  <c r="CW606" s="3"/>
      <c r="CX606" s="3"/>
      <c r="CY606" s="3"/>
      <c r="CZ606" s="3"/>
      <c r="DA606" s="3"/>
      <c r="DB606" s="3"/>
      <c r="DC606" s="3"/>
      <c r="DD606" s="3"/>
      <c r="DE606" s="3"/>
      <c r="DF606" s="3"/>
      <c r="DG606" s="3"/>
      <c r="DH606" s="3"/>
      <c r="DI606" s="3"/>
      <c r="DJ606" s="3"/>
      <c r="DK606" s="3"/>
      <c r="DL606" s="3"/>
      <c r="DM606" s="3"/>
      <c r="DN606" s="3"/>
      <c r="DO606" s="3"/>
      <c r="DP606" s="3"/>
      <c r="DQ606" s="3"/>
      <c r="DR606" s="3"/>
      <c r="DS606" s="3"/>
      <c r="DT606" s="3"/>
      <c r="DU606" s="3"/>
      <c r="DV606" s="3"/>
      <c r="DW606" s="3"/>
      <c r="DX606" s="3"/>
      <c r="DY606" s="3"/>
      <c r="DZ606" s="3"/>
      <c r="EA606" s="3"/>
      <c r="EB606" s="3"/>
      <c r="EC606" s="3"/>
      <c r="ED606" s="3"/>
      <c r="EE606" s="3"/>
      <c r="EF606" s="3"/>
      <c r="EG606" s="3"/>
      <c r="EH606" s="3"/>
      <c r="EI606" s="3"/>
      <c r="EJ606" s="3"/>
      <c r="EK606" s="3"/>
      <c r="EL606" s="3"/>
      <c r="EM606" s="3"/>
      <c r="EN606" s="3"/>
      <c r="EO606" s="3"/>
      <c r="EP606" s="3"/>
      <c r="EQ606" s="3"/>
      <c r="ER606" s="3"/>
      <c r="ES606" s="3"/>
      <c r="ET606" s="3"/>
      <c r="EU606" s="3"/>
      <c r="EV606" s="3"/>
      <c r="EW606" s="3"/>
      <c r="EX606" s="3"/>
      <c r="EY606" s="3"/>
      <c r="EZ606" s="3"/>
      <c r="FA606" s="3"/>
      <c r="FB606" s="3"/>
      <c r="FC606" s="3"/>
      <c r="FD606" s="3"/>
      <c r="FE606" s="3"/>
      <c r="FF606" s="3"/>
      <c r="FG606" s="3"/>
      <c r="FH606" s="3"/>
      <c r="FI606" s="3"/>
      <c r="FJ606" s="3"/>
      <c r="FK606" s="3"/>
      <c r="FL606" s="3"/>
      <c r="FM606" s="3"/>
      <c r="FN606" s="3"/>
      <c r="FO606" s="3"/>
      <c r="FP606" s="3"/>
      <c r="FQ606" s="3"/>
      <c r="FR606" s="3"/>
    </row>
    <row r="607" spans="1:174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  <c r="CW607" s="3"/>
      <c r="CX607" s="3"/>
      <c r="CY607" s="3"/>
      <c r="CZ607" s="3"/>
      <c r="DA607" s="3"/>
      <c r="DB607" s="3"/>
      <c r="DC607" s="3"/>
      <c r="DD607" s="3"/>
      <c r="DE607" s="3"/>
      <c r="DF607" s="3"/>
      <c r="DG607" s="3"/>
      <c r="DH607" s="3"/>
      <c r="DI607" s="3"/>
      <c r="DJ607" s="3"/>
      <c r="DK607" s="3"/>
      <c r="DL607" s="3"/>
      <c r="DM607" s="3"/>
      <c r="DN607" s="3"/>
      <c r="DO607" s="3"/>
      <c r="DP607" s="3"/>
      <c r="DQ607" s="3"/>
      <c r="DR607" s="3"/>
      <c r="DS607" s="3"/>
      <c r="DT607" s="3"/>
      <c r="DU607" s="3"/>
      <c r="DV607" s="3"/>
      <c r="DW607" s="3"/>
      <c r="DX607" s="3"/>
      <c r="DY607" s="3"/>
      <c r="DZ607" s="3"/>
      <c r="EA607" s="3"/>
      <c r="EB607" s="3"/>
      <c r="EC607" s="3"/>
      <c r="ED607" s="3"/>
      <c r="EE607" s="3"/>
      <c r="EF607" s="3"/>
      <c r="EG607" s="3"/>
      <c r="EH607" s="3"/>
      <c r="EI607" s="3"/>
      <c r="EJ607" s="3"/>
      <c r="EK607" s="3"/>
      <c r="EL607" s="3"/>
      <c r="EM607" s="3"/>
      <c r="EN607" s="3"/>
      <c r="EO607" s="3"/>
      <c r="EP607" s="3"/>
      <c r="EQ607" s="3"/>
      <c r="ER607" s="3"/>
      <c r="ES607" s="3"/>
      <c r="ET607" s="3"/>
      <c r="EU607" s="3"/>
      <c r="EV607" s="3"/>
      <c r="EW607" s="3"/>
      <c r="EX607" s="3"/>
      <c r="EY607" s="3"/>
      <c r="EZ607" s="3"/>
      <c r="FA607" s="3"/>
      <c r="FB607" s="3"/>
      <c r="FC607" s="3"/>
      <c r="FD607" s="3"/>
      <c r="FE607" s="3"/>
      <c r="FF607" s="3"/>
      <c r="FG607" s="3"/>
      <c r="FH607" s="3"/>
      <c r="FI607" s="3"/>
      <c r="FJ607" s="3"/>
      <c r="FK607" s="3"/>
      <c r="FL607" s="3"/>
      <c r="FM607" s="3"/>
      <c r="FN607" s="3"/>
      <c r="FO607" s="3"/>
      <c r="FP607" s="3"/>
      <c r="FQ607" s="3"/>
      <c r="FR607" s="3"/>
    </row>
    <row r="608" spans="1:174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  <c r="CW608" s="3"/>
      <c r="CX608" s="3"/>
      <c r="CY608" s="3"/>
      <c r="CZ608" s="3"/>
      <c r="DA608" s="3"/>
      <c r="DB608" s="3"/>
      <c r="DC608" s="3"/>
      <c r="DD608" s="3"/>
      <c r="DE608" s="3"/>
      <c r="DF608" s="3"/>
      <c r="DG608" s="3"/>
      <c r="DH608" s="3"/>
      <c r="DI608" s="3"/>
      <c r="DJ608" s="3"/>
      <c r="DK608" s="3"/>
      <c r="DL608" s="3"/>
      <c r="DM608" s="3"/>
      <c r="DN608" s="3"/>
      <c r="DO608" s="3"/>
      <c r="DP608" s="3"/>
      <c r="DQ608" s="3"/>
      <c r="DR608" s="3"/>
      <c r="DS608" s="3"/>
      <c r="DT608" s="3"/>
      <c r="DU608" s="3"/>
      <c r="DV608" s="3"/>
      <c r="DW608" s="3"/>
      <c r="DX608" s="3"/>
      <c r="DY608" s="3"/>
      <c r="DZ608" s="3"/>
      <c r="EA608" s="3"/>
      <c r="EB608" s="3"/>
      <c r="EC608" s="3"/>
      <c r="ED608" s="3"/>
      <c r="EE608" s="3"/>
      <c r="EF608" s="3"/>
      <c r="EG608" s="3"/>
      <c r="EH608" s="3"/>
      <c r="EI608" s="3"/>
      <c r="EJ608" s="3"/>
      <c r="EK608" s="3"/>
      <c r="EL608" s="3"/>
      <c r="EM608" s="3"/>
      <c r="EN608" s="3"/>
      <c r="EO608" s="3"/>
      <c r="EP608" s="3"/>
      <c r="EQ608" s="3"/>
      <c r="ER608" s="3"/>
      <c r="ES608" s="3"/>
      <c r="ET608" s="3"/>
      <c r="EU608" s="3"/>
      <c r="EV608" s="3"/>
      <c r="EW608" s="3"/>
      <c r="EX608" s="3"/>
      <c r="EY608" s="3"/>
      <c r="EZ608" s="3"/>
      <c r="FA608" s="3"/>
      <c r="FB608" s="3"/>
      <c r="FC608" s="3"/>
      <c r="FD608" s="3"/>
      <c r="FE608" s="3"/>
      <c r="FF608" s="3"/>
      <c r="FG608" s="3"/>
      <c r="FH608" s="3"/>
      <c r="FI608" s="3"/>
      <c r="FJ608" s="3"/>
      <c r="FK608" s="3"/>
      <c r="FL608" s="3"/>
      <c r="FM608" s="3"/>
      <c r="FN608" s="3"/>
      <c r="FO608" s="3"/>
      <c r="FP608" s="3"/>
      <c r="FQ608" s="3"/>
      <c r="FR608" s="3"/>
    </row>
    <row r="609" spans="1:174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  <c r="CW609" s="3"/>
      <c r="CX609" s="3"/>
      <c r="CY609" s="3"/>
      <c r="CZ609" s="3"/>
      <c r="DA609" s="3"/>
      <c r="DB609" s="3"/>
      <c r="DC609" s="3"/>
      <c r="DD609" s="3"/>
      <c r="DE609" s="3"/>
      <c r="DF609" s="3"/>
      <c r="DG609" s="3"/>
      <c r="DH609" s="3"/>
      <c r="DI609" s="3"/>
      <c r="DJ609" s="3"/>
      <c r="DK609" s="3"/>
      <c r="DL609" s="3"/>
      <c r="DM609" s="3"/>
      <c r="DN609" s="3"/>
      <c r="DO609" s="3"/>
      <c r="DP609" s="3"/>
      <c r="DQ609" s="3"/>
      <c r="DR609" s="3"/>
      <c r="DS609" s="3"/>
      <c r="DT609" s="3"/>
      <c r="DU609" s="3"/>
      <c r="DV609" s="3"/>
      <c r="DW609" s="3"/>
      <c r="DX609" s="3"/>
      <c r="DY609" s="3"/>
      <c r="DZ609" s="3"/>
      <c r="EA609" s="3"/>
      <c r="EB609" s="3"/>
      <c r="EC609" s="3"/>
      <c r="ED609" s="3"/>
      <c r="EE609" s="3"/>
      <c r="EF609" s="3"/>
      <c r="EG609" s="3"/>
      <c r="EH609" s="3"/>
      <c r="EI609" s="3"/>
      <c r="EJ609" s="3"/>
      <c r="EK609" s="3"/>
      <c r="EL609" s="3"/>
      <c r="EM609" s="3"/>
      <c r="EN609" s="3"/>
      <c r="EO609" s="3"/>
      <c r="EP609" s="3"/>
      <c r="EQ609" s="3"/>
      <c r="ER609" s="3"/>
      <c r="ES609" s="3"/>
      <c r="ET609" s="3"/>
      <c r="EU609" s="3"/>
      <c r="EV609" s="3"/>
      <c r="EW609" s="3"/>
      <c r="EX609" s="3"/>
      <c r="EY609" s="3"/>
      <c r="EZ609" s="3"/>
      <c r="FA609" s="3"/>
      <c r="FB609" s="3"/>
      <c r="FC609" s="3"/>
      <c r="FD609" s="3"/>
      <c r="FE609" s="3"/>
      <c r="FF609" s="3"/>
      <c r="FG609" s="3"/>
      <c r="FH609" s="3"/>
      <c r="FI609" s="3"/>
      <c r="FJ609" s="3"/>
      <c r="FK609" s="3"/>
      <c r="FL609" s="3"/>
      <c r="FM609" s="3"/>
      <c r="FN609" s="3"/>
      <c r="FO609" s="3"/>
      <c r="FP609" s="3"/>
      <c r="FQ609" s="3"/>
      <c r="FR609" s="3"/>
    </row>
    <row r="610" spans="1:174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  <c r="EJ610" s="3"/>
      <c r="EK610" s="3"/>
      <c r="EL610" s="3"/>
      <c r="EM610" s="3"/>
      <c r="EN610" s="3"/>
      <c r="EO610" s="3"/>
      <c r="EP610" s="3"/>
      <c r="EQ610" s="3"/>
      <c r="ER610" s="3"/>
      <c r="ES610" s="3"/>
      <c r="ET610" s="3"/>
      <c r="EU610" s="3"/>
      <c r="EV610" s="3"/>
      <c r="EW610" s="3"/>
      <c r="EX610" s="3"/>
      <c r="EY610" s="3"/>
      <c r="EZ610" s="3"/>
      <c r="FA610" s="3"/>
      <c r="FB610" s="3"/>
      <c r="FC610" s="3"/>
      <c r="FD610" s="3"/>
      <c r="FE610" s="3"/>
      <c r="FF610" s="3"/>
      <c r="FG610" s="3"/>
      <c r="FH610" s="3"/>
      <c r="FI610" s="3"/>
      <c r="FJ610" s="3"/>
      <c r="FK610" s="3"/>
      <c r="FL610" s="3"/>
      <c r="FM610" s="3"/>
      <c r="FN610" s="3"/>
      <c r="FO610" s="3"/>
      <c r="FP610" s="3"/>
      <c r="FQ610" s="3"/>
      <c r="FR610" s="3"/>
    </row>
    <row r="611" spans="1:174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  <c r="DC611" s="3"/>
      <c r="DD611" s="3"/>
      <c r="DE611" s="3"/>
      <c r="DF611" s="3"/>
      <c r="DG611" s="3"/>
      <c r="DH611" s="3"/>
      <c r="DI611" s="3"/>
      <c r="DJ611" s="3"/>
      <c r="DK611" s="3"/>
      <c r="DL611" s="3"/>
      <c r="DM611" s="3"/>
      <c r="DN611" s="3"/>
      <c r="DO611" s="3"/>
      <c r="DP611" s="3"/>
      <c r="DQ611" s="3"/>
      <c r="DR611" s="3"/>
      <c r="DS611" s="3"/>
      <c r="DT611" s="3"/>
      <c r="DU611" s="3"/>
      <c r="DV611" s="3"/>
      <c r="DW611" s="3"/>
      <c r="DX611" s="3"/>
      <c r="DY611" s="3"/>
      <c r="DZ611" s="3"/>
      <c r="EA611" s="3"/>
      <c r="EB611" s="3"/>
      <c r="EC611" s="3"/>
      <c r="ED611" s="3"/>
      <c r="EE611" s="3"/>
      <c r="EF611" s="3"/>
      <c r="EG611" s="3"/>
      <c r="EH611" s="3"/>
      <c r="EI611" s="3"/>
      <c r="EJ611" s="3"/>
      <c r="EK611" s="3"/>
      <c r="EL611" s="3"/>
      <c r="EM611" s="3"/>
      <c r="EN611" s="3"/>
      <c r="EO611" s="3"/>
      <c r="EP611" s="3"/>
      <c r="EQ611" s="3"/>
      <c r="ER611" s="3"/>
      <c r="ES611" s="3"/>
      <c r="ET611" s="3"/>
      <c r="EU611" s="3"/>
      <c r="EV611" s="3"/>
      <c r="EW611" s="3"/>
      <c r="EX611" s="3"/>
      <c r="EY611" s="3"/>
      <c r="EZ611" s="3"/>
      <c r="FA611" s="3"/>
      <c r="FB611" s="3"/>
      <c r="FC611" s="3"/>
      <c r="FD611" s="3"/>
      <c r="FE611" s="3"/>
      <c r="FF611" s="3"/>
      <c r="FG611" s="3"/>
      <c r="FH611" s="3"/>
      <c r="FI611" s="3"/>
      <c r="FJ611" s="3"/>
      <c r="FK611" s="3"/>
      <c r="FL611" s="3"/>
      <c r="FM611" s="3"/>
      <c r="FN611" s="3"/>
      <c r="FO611" s="3"/>
      <c r="FP611" s="3"/>
      <c r="FQ611" s="3"/>
      <c r="FR611" s="3"/>
    </row>
    <row r="612" spans="1:174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  <c r="CJ612" s="3"/>
      <c r="CK612" s="3"/>
      <c r="CL612" s="3"/>
      <c r="CM612" s="3"/>
      <c r="CN612" s="3"/>
      <c r="CO612" s="3"/>
      <c r="CP612" s="3"/>
      <c r="CQ612" s="3"/>
      <c r="CR612" s="3"/>
      <c r="CS612" s="3"/>
      <c r="CT612" s="3"/>
      <c r="CU612" s="3"/>
      <c r="CV612" s="3"/>
      <c r="CW612" s="3"/>
      <c r="CX612" s="3"/>
      <c r="CY612" s="3"/>
      <c r="CZ612" s="3"/>
      <c r="DA612" s="3"/>
      <c r="DB612" s="3"/>
      <c r="DC612" s="3"/>
      <c r="DD612" s="3"/>
      <c r="DE612" s="3"/>
      <c r="DF612" s="3"/>
      <c r="DG612" s="3"/>
      <c r="DH612" s="3"/>
      <c r="DI612" s="3"/>
      <c r="DJ612" s="3"/>
      <c r="DK612" s="3"/>
      <c r="DL612" s="3"/>
      <c r="DM612" s="3"/>
      <c r="DN612" s="3"/>
      <c r="DO612" s="3"/>
      <c r="DP612" s="3"/>
      <c r="DQ612" s="3"/>
      <c r="DR612" s="3"/>
      <c r="DS612" s="3"/>
      <c r="DT612" s="3"/>
      <c r="DU612" s="3"/>
      <c r="DV612" s="3"/>
      <c r="DW612" s="3"/>
      <c r="DX612" s="3"/>
      <c r="DY612" s="3"/>
      <c r="DZ612" s="3"/>
      <c r="EA612" s="3"/>
      <c r="EB612" s="3"/>
      <c r="EC612" s="3"/>
      <c r="ED612" s="3"/>
      <c r="EE612" s="3"/>
      <c r="EF612" s="3"/>
      <c r="EG612" s="3"/>
      <c r="EH612" s="3"/>
      <c r="EI612" s="3"/>
      <c r="EJ612" s="3"/>
      <c r="EK612" s="3"/>
      <c r="EL612" s="3"/>
      <c r="EM612" s="3"/>
      <c r="EN612" s="3"/>
      <c r="EO612" s="3"/>
      <c r="EP612" s="3"/>
      <c r="EQ612" s="3"/>
      <c r="ER612" s="3"/>
      <c r="ES612" s="3"/>
      <c r="ET612" s="3"/>
      <c r="EU612" s="3"/>
      <c r="EV612" s="3"/>
      <c r="EW612" s="3"/>
      <c r="EX612" s="3"/>
      <c r="EY612" s="3"/>
      <c r="EZ612" s="3"/>
      <c r="FA612" s="3"/>
      <c r="FB612" s="3"/>
      <c r="FC612" s="3"/>
      <c r="FD612" s="3"/>
      <c r="FE612" s="3"/>
      <c r="FF612" s="3"/>
      <c r="FG612" s="3"/>
      <c r="FH612" s="3"/>
      <c r="FI612" s="3"/>
      <c r="FJ612" s="3"/>
      <c r="FK612" s="3"/>
      <c r="FL612" s="3"/>
      <c r="FM612" s="3"/>
      <c r="FN612" s="3"/>
      <c r="FO612" s="3"/>
      <c r="FP612" s="3"/>
      <c r="FQ612" s="3"/>
      <c r="FR612" s="3"/>
    </row>
    <row r="613" spans="1:174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  <c r="CQ613" s="3"/>
      <c r="CR613" s="3"/>
      <c r="CS613" s="3"/>
      <c r="CT613" s="3"/>
      <c r="CU613" s="3"/>
      <c r="CV613" s="3"/>
      <c r="CW613" s="3"/>
      <c r="CX613" s="3"/>
      <c r="CY613" s="3"/>
      <c r="CZ613" s="3"/>
      <c r="DA613" s="3"/>
      <c r="DB613" s="3"/>
      <c r="DC613" s="3"/>
      <c r="DD613" s="3"/>
      <c r="DE613" s="3"/>
      <c r="DF613" s="3"/>
      <c r="DG613" s="3"/>
      <c r="DH613" s="3"/>
      <c r="DI613" s="3"/>
      <c r="DJ613" s="3"/>
      <c r="DK613" s="3"/>
      <c r="DL613" s="3"/>
      <c r="DM613" s="3"/>
      <c r="DN613" s="3"/>
      <c r="DO613" s="3"/>
      <c r="DP613" s="3"/>
      <c r="DQ613" s="3"/>
      <c r="DR613" s="3"/>
      <c r="DS613" s="3"/>
      <c r="DT613" s="3"/>
      <c r="DU613" s="3"/>
      <c r="DV613" s="3"/>
      <c r="DW613" s="3"/>
      <c r="DX613" s="3"/>
      <c r="DY613" s="3"/>
      <c r="DZ613" s="3"/>
      <c r="EA613" s="3"/>
      <c r="EB613" s="3"/>
      <c r="EC613" s="3"/>
      <c r="ED613" s="3"/>
      <c r="EE613" s="3"/>
      <c r="EF613" s="3"/>
      <c r="EG613" s="3"/>
      <c r="EH613" s="3"/>
      <c r="EI613" s="3"/>
      <c r="EJ613" s="3"/>
      <c r="EK613" s="3"/>
      <c r="EL613" s="3"/>
      <c r="EM613" s="3"/>
      <c r="EN613" s="3"/>
      <c r="EO613" s="3"/>
      <c r="EP613" s="3"/>
      <c r="EQ613" s="3"/>
      <c r="ER613" s="3"/>
      <c r="ES613" s="3"/>
      <c r="ET613" s="3"/>
      <c r="EU613" s="3"/>
      <c r="EV613" s="3"/>
      <c r="EW613" s="3"/>
      <c r="EX613" s="3"/>
      <c r="EY613" s="3"/>
      <c r="EZ613" s="3"/>
      <c r="FA613" s="3"/>
      <c r="FB613" s="3"/>
      <c r="FC613" s="3"/>
      <c r="FD613" s="3"/>
      <c r="FE613" s="3"/>
      <c r="FF613" s="3"/>
      <c r="FG613" s="3"/>
      <c r="FH613" s="3"/>
      <c r="FI613" s="3"/>
      <c r="FJ613" s="3"/>
      <c r="FK613" s="3"/>
      <c r="FL613" s="3"/>
      <c r="FM613" s="3"/>
      <c r="FN613" s="3"/>
      <c r="FO613" s="3"/>
      <c r="FP613" s="3"/>
      <c r="FQ613" s="3"/>
      <c r="FR613" s="3"/>
    </row>
    <row r="614" spans="1:174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  <c r="CQ614" s="3"/>
      <c r="CR614" s="3"/>
      <c r="CS614" s="3"/>
      <c r="CT614" s="3"/>
      <c r="CU614" s="3"/>
      <c r="CV614" s="3"/>
      <c r="CW614" s="3"/>
      <c r="CX614" s="3"/>
      <c r="CY614" s="3"/>
      <c r="CZ614" s="3"/>
      <c r="DA614" s="3"/>
      <c r="DB614" s="3"/>
      <c r="DC614" s="3"/>
      <c r="DD614" s="3"/>
      <c r="DE614" s="3"/>
      <c r="DF614" s="3"/>
      <c r="DG614" s="3"/>
      <c r="DH614" s="3"/>
      <c r="DI614" s="3"/>
      <c r="DJ614" s="3"/>
      <c r="DK614" s="3"/>
      <c r="DL614" s="3"/>
      <c r="DM614" s="3"/>
      <c r="DN614" s="3"/>
      <c r="DO614" s="3"/>
      <c r="DP614" s="3"/>
      <c r="DQ614" s="3"/>
      <c r="DR614" s="3"/>
      <c r="DS614" s="3"/>
      <c r="DT614" s="3"/>
      <c r="DU614" s="3"/>
      <c r="DV614" s="3"/>
      <c r="DW614" s="3"/>
      <c r="DX614" s="3"/>
      <c r="DY614" s="3"/>
      <c r="DZ614" s="3"/>
      <c r="EA614" s="3"/>
      <c r="EB614" s="3"/>
      <c r="EC614" s="3"/>
      <c r="ED614" s="3"/>
      <c r="EE614" s="3"/>
      <c r="EF614" s="3"/>
      <c r="EG614" s="3"/>
      <c r="EH614" s="3"/>
      <c r="EI614" s="3"/>
      <c r="EJ614" s="3"/>
      <c r="EK614" s="3"/>
      <c r="EL614" s="3"/>
      <c r="EM614" s="3"/>
      <c r="EN614" s="3"/>
      <c r="EO614" s="3"/>
      <c r="EP614" s="3"/>
      <c r="EQ614" s="3"/>
      <c r="ER614" s="3"/>
      <c r="ES614" s="3"/>
      <c r="ET614" s="3"/>
      <c r="EU614" s="3"/>
      <c r="EV614" s="3"/>
      <c r="EW614" s="3"/>
      <c r="EX614" s="3"/>
      <c r="EY614" s="3"/>
      <c r="EZ614" s="3"/>
      <c r="FA614" s="3"/>
      <c r="FB614" s="3"/>
      <c r="FC614" s="3"/>
      <c r="FD614" s="3"/>
      <c r="FE614" s="3"/>
      <c r="FF614" s="3"/>
      <c r="FG614" s="3"/>
      <c r="FH614" s="3"/>
      <c r="FI614" s="3"/>
      <c r="FJ614" s="3"/>
      <c r="FK614" s="3"/>
      <c r="FL614" s="3"/>
      <c r="FM614" s="3"/>
      <c r="FN614" s="3"/>
      <c r="FO614" s="3"/>
      <c r="FP614" s="3"/>
      <c r="FQ614" s="3"/>
      <c r="FR614" s="3"/>
    </row>
    <row r="615" spans="1:174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  <c r="CQ615" s="3"/>
      <c r="CR615" s="3"/>
      <c r="CS615" s="3"/>
      <c r="CT615" s="3"/>
      <c r="CU615" s="3"/>
      <c r="CV615" s="3"/>
      <c r="CW615" s="3"/>
      <c r="CX615" s="3"/>
      <c r="CY615" s="3"/>
      <c r="CZ615" s="3"/>
      <c r="DA615" s="3"/>
      <c r="DB615" s="3"/>
      <c r="DC615" s="3"/>
      <c r="DD615" s="3"/>
      <c r="DE615" s="3"/>
      <c r="DF615" s="3"/>
      <c r="DG615" s="3"/>
      <c r="DH615" s="3"/>
      <c r="DI615" s="3"/>
      <c r="DJ615" s="3"/>
      <c r="DK615" s="3"/>
      <c r="DL615" s="3"/>
      <c r="DM615" s="3"/>
      <c r="DN615" s="3"/>
      <c r="DO615" s="3"/>
      <c r="DP615" s="3"/>
      <c r="DQ615" s="3"/>
      <c r="DR615" s="3"/>
      <c r="DS615" s="3"/>
      <c r="DT615" s="3"/>
      <c r="DU615" s="3"/>
      <c r="DV615" s="3"/>
      <c r="DW615" s="3"/>
      <c r="DX615" s="3"/>
      <c r="DY615" s="3"/>
      <c r="DZ615" s="3"/>
      <c r="EA615" s="3"/>
      <c r="EB615" s="3"/>
      <c r="EC615" s="3"/>
      <c r="ED615" s="3"/>
      <c r="EE615" s="3"/>
      <c r="EF615" s="3"/>
      <c r="EG615" s="3"/>
      <c r="EH615" s="3"/>
      <c r="EI615" s="3"/>
      <c r="EJ615" s="3"/>
      <c r="EK615" s="3"/>
      <c r="EL615" s="3"/>
      <c r="EM615" s="3"/>
      <c r="EN615" s="3"/>
      <c r="EO615" s="3"/>
      <c r="EP615" s="3"/>
      <c r="EQ615" s="3"/>
      <c r="ER615" s="3"/>
      <c r="ES615" s="3"/>
      <c r="ET615" s="3"/>
      <c r="EU615" s="3"/>
      <c r="EV615" s="3"/>
      <c r="EW615" s="3"/>
      <c r="EX615" s="3"/>
      <c r="EY615" s="3"/>
      <c r="EZ615" s="3"/>
      <c r="FA615" s="3"/>
      <c r="FB615" s="3"/>
      <c r="FC615" s="3"/>
      <c r="FD615" s="3"/>
      <c r="FE615" s="3"/>
      <c r="FF615" s="3"/>
      <c r="FG615" s="3"/>
      <c r="FH615" s="3"/>
      <c r="FI615" s="3"/>
      <c r="FJ615" s="3"/>
      <c r="FK615" s="3"/>
      <c r="FL615" s="3"/>
      <c r="FM615" s="3"/>
      <c r="FN615" s="3"/>
      <c r="FO615" s="3"/>
      <c r="FP615" s="3"/>
      <c r="FQ615" s="3"/>
      <c r="FR615" s="3"/>
    </row>
    <row r="616" spans="1:174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  <c r="DI616" s="3"/>
      <c r="DJ616" s="3"/>
      <c r="DK616" s="3"/>
      <c r="DL616" s="3"/>
      <c r="DM616" s="3"/>
      <c r="DN616" s="3"/>
      <c r="DO616" s="3"/>
      <c r="DP616" s="3"/>
      <c r="DQ616" s="3"/>
      <c r="DR616" s="3"/>
      <c r="DS616" s="3"/>
      <c r="DT616" s="3"/>
      <c r="DU616" s="3"/>
      <c r="DV616" s="3"/>
      <c r="DW616" s="3"/>
      <c r="DX616" s="3"/>
      <c r="DY616" s="3"/>
      <c r="DZ616" s="3"/>
      <c r="EA616" s="3"/>
      <c r="EB616" s="3"/>
      <c r="EC616" s="3"/>
      <c r="ED616" s="3"/>
      <c r="EE616" s="3"/>
      <c r="EF616" s="3"/>
      <c r="EG616" s="3"/>
      <c r="EH616" s="3"/>
      <c r="EI616" s="3"/>
      <c r="EJ616" s="3"/>
      <c r="EK616" s="3"/>
      <c r="EL616" s="3"/>
      <c r="EM616" s="3"/>
      <c r="EN616" s="3"/>
      <c r="EO616" s="3"/>
      <c r="EP616" s="3"/>
      <c r="EQ616" s="3"/>
      <c r="ER616" s="3"/>
      <c r="ES616" s="3"/>
      <c r="ET616" s="3"/>
      <c r="EU616" s="3"/>
      <c r="EV616" s="3"/>
      <c r="EW616" s="3"/>
      <c r="EX616" s="3"/>
      <c r="EY616" s="3"/>
      <c r="EZ616" s="3"/>
      <c r="FA616" s="3"/>
      <c r="FB616" s="3"/>
      <c r="FC616" s="3"/>
      <c r="FD616" s="3"/>
      <c r="FE616" s="3"/>
      <c r="FF616" s="3"/>
      <c r="FG616" s="3"/>
      <c r="FH616" s="3"/>
      <c r="FI616" s="3"/>
      <c r="FJ616" s="3"/>
      <c r="FK616" s="3"/>
      <c r="FL616" s="3"/>
      <c r="FM616" s="3"/>
      <c r="FN616" s="3"/>
      <c r="FO616" s="3"/>
      <c r="FP616" s="3"/>
      <c r="FQ616" s="3"/>
      <c r="FR616" s="3"/>
    </row>
    <row r="617" spans="1:174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  <c r="CW617" s="3"/>
      <c r="CX617" s="3"/>
      <c r="CY617" s="3"/>
      <c r="CZ617" s="3"/>
      <c r="DA617" s="3"/>
      <c r="DB617" s="3"/>
      <c r="DC617" s="3"/>
      <c r="DD617" s="3"/>
      <c r="DE617" s="3"/>
      <c r="DF617" s="3"/>
      <c r="DG617" s="3"/>
      <c r="DH617" s="3"/>
      <c r="DI617" s="3"/>
      <c r="DJ617" s="3"/>
      <c r="DK617" s="3"/>
      <c r="DL617" s="3"/>
      <c r="DM617" s="3"/>
      <c r="DN617" s="3"/>
      <c r="DO617" s="3"/>
      <c r="DP617" s="3"/>
      <c r="DQ617" s="3"/>
      <c r="DR617" s="3"/>
      <c r="DS617" s="3"/>
      <c r="DT617" s="3"/>
      <c r="DU617" s="3"/>
      <c r="DV617" s="3"/>
      <c r="DW617" s="3"/>
      <c r="DX617" s="3"/>
      <c r="DY617" s="3"/>
      <c r="DZ617" s="3"/>
      <c r="EA617" s="3"/>
      <c r="EB617" s="3"/>
      <c r="EC617" s="3"/>
      <c r="ED617" s="3"/>
      <c r="EE617" s="3"/>
      <c r="EF617" s="3"/>
      <c r="EG617" s="3"/>
      <c r="EH617" s="3"/>
      <c r="EI617" s="3"/>
      <c r="EJ617" s="3"/>
      <c r="EK617" s="3"/>
      <c r="EL617" s="3"/>
      <c r="EM617" s="3"/>
      <c r="EN617" s="3"/>
      <c r="EO617" s="3"/>
      <c r="EP617" s="3"/>
      <c r="EQ617" s="3"/>
      <c r="ER617" s="3"/>
      <c r="ES617" s="3"/>
      <c r="ET617" s="3"/>
      <c r="EU617" s="3"/>
      <c r="EV617" s="3"/>
      <c r="EW617" s="3"/>
      <c r="EX617" s="3"/>
      <c r="EY617" s="3"/>
      <c r="EZ617" s="3"/>
      <c r="FA617" s="3"/>
      <c r="FB617" s="3"/>
      <c r="FC617" s="3"/>
      <c r="FD617" s="3"/>
      <c r="FE617" s="3"/>
      <c r="FF617" s="3"/>
      <c r="FG617" s="3"/>
      <c r="FH617" s="3"/>
      <c r="FI617" s="3"/>
      <c r="FJ617" s="3"/>
      <c r="FK617" s="3"/>
      <c r="FL617" s="3"/>
      <c r="FM617" s="3"/>
      <c r="FN617" s="3"/>
      <c r="FO617" s="3"/>
      <c r="FP617" s="3"/>
      <c r="FQ617" s="3"/>
      <c r="FR617" s="3"/>
    </row>
    <row r="618" spans="1:174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  <c r="DH618" s="3"/>
      <c r="DI618" s="3"/>
      <c r="DJ618" s="3"/>
      <c r="DK618" s="3"/>
      <c r="DL618" s="3"/>
      <c r="DM618" s="3"/>
      <c r="DN618" s="3"/>
      <c r="DO618" s="3"/>
      <c r="DP618" s="3"/>
      <c r="DQ618" s="3"/>
      <c r="DR618" s="3"/>
      <c r="DS618" s="3"/>
      <c r="DT618" s="3"/>
      <c r="DU618" s="3"/>
      <c r="DV618" s="3"/>
      <c r="DW618" s="3"/>
      <c r="DX618" s="3"/>
      <c r="DY618" s="3"/>
      <c r="DZ618" s="3"/>
      <c r="EA618" s="3"/>
      <c r="EB618" s="3"/>
      <c r="EC618" s="3"/>
      <c r="ED618" s="3"/>
      <c r="EE618" s="3"/>
      <c r="EF618" s="3"/>
      <c r="EG618" s="3"/>
      <c r="EH618" s="3"/>
      <c r="EI618" s="3"/>
      <c r="EJ618" s="3"/>
      <c r="EK618" s="3"/>
      <c r="EL618" s="3"/>
      <c r="EM618" s="3"/>
      <c r="EN618" s="3"/>
      <c r="EO618" s="3"/>
      <c r="EP618" s="3"/>
      <c r="EQ618" s="3"/>
      <c r="ER618" s="3"/>
      <c r="ES618" s="3"/>
      <c r="ET618" s="3"/>
      <c r="EU618" s="3"/>
      <c r="EV618" s="3"/>
      <c r="EW618" s="3"/>
      <c r="EX618" s="3"/>
      <c r="EY618" s="3"/>
      <c r="EZ618" s="3"/>
      <c r="FA618" s="3"/>
      <c r="FB618" s="3"/>
      <c r="FC618" s="3"/>
      <c r="FD618" s="3"/>
      <c r="FE618" s="3"/>
      <c r="FF618" s="3"/>
      <c r="FG618" s="3"/>
      <c r="FH618" s="3"/>
      <c r="FI618" s="3"/>
      <c r="FJ618" s="3"/>
      <c r="FK618" s="3"/>
      <c r="FL618" s="3"/>
      <c r="FM618" s="3"/>
      <c r="FN618" s="3"/>
      <c r="FO618" s="3"/>
      <c r="FP618" s="3"/>
      <c r="FQ618" s="3"/>
      <c r="FR618" s="3"/>
    </row>
    <row r="619" spans="1:174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  <c r="CQ619" s="3"/>
      <c r="CR619" s="3"/>
      <c r="CS619" s="3"/>
      <c r="CT619" s="3"/>
      <c r="CU619" s="3"/>
      <c r="CV619" s="3"/>
      <c r="CW619" s="3"/>
      <c r="CX619" s="3"/>
      <c r="CY619" s="3"/>
      <c r="CZ619" s="3"/>
      <c r="DA619" s="3"/>
      <c r="DB619" s="3"/>
      <c r="DC619" s="3"/>
      <c r="DD619" s="3"/>
      <c r="DE619" s="3"/>
      <c r="DF619" s="3"/>
      <c r="DG619" s="3"/>
      <c r="DH619" s="3"/>
      <c r="DI619" s="3"/>
      <c r="DJ619" s="3"/>
      <c r="DK619" s="3"/>
      <c r="DL619" s="3"/>
      <c r="DM619" s="3"/>
      <c r="DN619" s="3"/>
      <c r="DO619" s="3"/>
      <c r="DP619" s="3"/>
      <c r="DQ619" s="3"/>
      <c r="DR619" s="3"/>
      <c r="DS619" s="3"/>
      <c r="DT619" s="3"/>
      <c r="DU619" s="3"/>
      <c r="DV619" s="3"/>
      <c r="DW619" s="3"/>
      <c r="DX619" s="3"/>
      <c r="DY619" s="3"/>
      <c r="DZ619" s="3"/>
      <c r="EA619" s="3"/>
      <c r="EB619" s="3"/>
      <c r="EC619" s="3"/>
      <c r="ED619" s="3"/>
      <c r="EE619" s="3"/>
      <c r="EF619" s="3"/>
      <c r="EG619" s="3"/>
      <c r="EH619" s="3"/>
      <c r="EI619" s="3"/>
      <c r="EJ619" s="3"/>
      <c r="EK619" s="3"/>
      <c r="EL619" s="3"/>
      <c r="EM619" s="3"/>
      <c r="EN619" s="3"/>
      <c r="EO619" s="3"/>
      <c r="EP619" s="3"/>
      <c r="EQ619" s="3"/>
      <c r="ER619" s="3"/>
      <c r="ES619" s="3"/>
      <c r="ET619" s="3"/>
      <c r="EU619" s="3"/>
      <c r="EV619" s="3"/>
      <c r="EW619" s="3"/>
      <c r="EX619" s="3"/>
      <c r="EY619" s="3"/>
      <c r="EZ619" s="3"/>
      <c r="FA619" s="3"/>
      <c r="FB619" s="3"/>
      <c r="FC619" s="3"/>
      <c r="FD619" s="3"/>
      <c r="FE619" s="3"/>
      <c r="FF619" s="3"/>
      <c r="FG619" s="3"/>
      <c r="FH619" s="3"/>
      <c r="FI619" s="3"/>
      <c r="FJ619" s="3"/>
      <c r="FK619" s="3"/>
      <c r="FL619" s="3"/>
      <c r="FM619" s="3"/>
      <c r="FN619" s="3"/>
      <c r="FO619" s="3"/>
      <c r="FP619" s="3"/>
      <c r="FQ619" s="3"/>
      <c r="FR619" s="3"/>
    </row>
    <row r="620" spans="1:174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  <c r="CQ620" s="3"/>
      <c r="CR620" s="3"/>
      <c r="CS620" s="3"/>
      <c r="CT620" s="3"/>
      <c r="CU620" s="3"/>
      <c r="CV620" s="3"/>
      <c r="CW620" s="3"/>
      <c r="CX620" s="3"/>
      <c r="CY620" s="3"/>
      <c r="CZ620" s="3"/>
      <c r="DA620" s="3"/>
      <c r="DB620" s="3"/>
      <c r="DC620" s="3"/>
      <c r="DD620" s="3"/>
      <c r="DE620" s="3"/>
      <c r="DF620" s="3"/>
      <c r="DG620" s="3"/>
      <c r="DH620" s="3"/>
      <c r="DI620" s="3"/>
      <c r="DJ620" s="3"/>
      <c r="DK620" s="3"/>
      <c r="DL620" s="3"/>
      <c r="DM620" s="3"/>
      <c r="DN620" s="3"/>
      <c r="DO620" s="3"/>
      <c r="DP620" s="3"/>
      <c r="DQ620" s="3"/>
      <c r="DR620" s="3"/>
      <c r="DS620" s="3"/>
      <c r="DT620" s="3"/>
      <c r="DU620" s="3"/>
      <c r="DV620" s="3"/>
      <c r="DW620" s="3"/>
      <c r="DX620" s="3"/>
      <c r="DY620" s="3"/>
      <c r="DZ620" s="3"/>
      <c r="EA620" s="3"/>
      <c r="EB620" s="3"/>
      <c r="EC620" s="3"/>
      <c r="ED620" s="3"/>
      <c r="EE620" s="3"/>
      <c r="EF620" s="3"/>
      <c r="EG620" s="3"/>
      <c r="EH620" s="3"/>
      <c r="EI620" s="3"/>
      <c r="EJ620" s="3"/>
      <c r="EK620" s="3"/>
      <c r="EL620" s="3"/>
      <c r="EM620" s="3"/>
      <c r="EN620" s="3"/>
      <c r="EO620" s="3"/>
      <c r="EP620" s="3"/>
      <c r="EQ620" s="3"/>
      <c r="ER620" s="3"/>
      <c r="ES620" s="3"/>
      <c r="ET620" s="3"/>
      <c r="EU620" s="3"/>
      <c r="EV620" s="3"/>
      <c r="EW620" s="3"/>
      <c r="EX620" s="3"/>
      <c r="EY620" s="3"/>
      <c r="EZ620" s="3"/>
      <c r="FA620" s="3"/>
      <c r="FB620" s="3"/>
      <c r="FC620" s="3"/>
      <c r="FD620" s="3"/>
      <c r="FE620" s="3"/>
      <c r="FF620" s="3"/>
      <c r="FG620" s="3"/>
      <c r="FH620" s="3"/>
      <c r="FI620" s="3"/>
      <c r="FJ620" s="3"/>
      <c r="FK620" s="3"/>
      <c r="FL620" s="3"/>
      <c r="FM620" s="3"/>
      <c r="FN620" s="3"/>
      <c r="FO620" s="3"/>
      <c r="FP620" s="3"/>
      <c r="FQ620" s="3"/>
      <c r="FR620" s="3"/>
    </row>
    <row r="621" spans="1:174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  <c r="CW621" s="3"/>
      <c r="CX621" s="3"/>
      <c r="CY621" s="3"/>
      <c r="CZ621" s="3"/>
      <c r="DA621" s="3"/>
      <c r="DB621" s="3"/>
      <c r="DC621" s="3"/>
      <c r="DD621" s="3"/>
      <c r="DE621" s="3"/>
      <c r="DF621" s="3"/>
      <c r="DG621" s="3"/>
      <c r="DH621" s="3"/>
      <c r="DI621" s="3"/>
      <c r="DJ621" s="3"/>
      <c r="DK621" s="3"/>
      <c r="DL621" s="3"/>
      <c r="DM621" s="3"/>
      <c r="DN621" s="3"/>
      <c r="DO621" s="3"/>
      <c r="DP621" s="3"/>
      <c r="DQ621" s="3"/>
      <c r="DR621" s="3"/>
      <c r="DS621" s="3"/>
      <c r="DT621" s="3"/>
      <c r="DU621" s="3"/>
      <c r="DV621" s="3"/>
      <c r="DW621" s="3"/>
      <c r="DX621" s="3"/>
      <c r="DY621" s="3"/>
      <c r="DZ621" s="3"/>
      <c r="EA621" s="3"/>
      <c r="EB621" s="3"/>
      <c r="EC621" s="3"/>
      <c r="ED621" s="3"/>
      <c r="EE621" s="3"/>
      <c r="EF621" s="3"/>
      <c r="EG621" s="3"/>
      <c r="EH621" s="3"/>
      <c r="EI621" s="3"/>
      <c r="EJ621" s="3"/>
      <c r="EK621" s="3"/>
      <c r="EL621" s="3"/>
      <c r="EM621" s="3"/>
      <c r="EN621" s="3"/>
      <c r="EO621" s="3"/>
      <c r="EP621" s="3"/>
      <c r="EQ621" s="3"/>
      <c r="ER621" s="3"/>
      <c r="ES621" s="3"/>
      <c r="ET621" s="3"/>
      <c r="EU621" s="3"/>
      <c r="EV621" s="3"/>
      <c r="EW621" s="3"/>
      <c r="EX621" s="3"/>
      <c r="EY621" s="3"/>
      <c r="EZ621" s="3"/>
      <c r="FA621" s="3"/>
      <c r="FB621" s="3"/>
      <c r="FC621" s="3"/>
      <c r="FD621" s="3"/>
      <c r="FE621" s="3"/>
      <c r="FF621" s="3"/>
      <c r="FG621" s="3"/>
      <c r="FH621" s="3"/>
      <c r="FI621" s="3"/>
      <c r="FJ621" s="3"/>
      <c r="FK621" s="3"/>
      <c r="FL621" s="3"/>
      <c r="FM621" s="3"/>
      <c r="FN621" s="3"/>
      <c r="FO621" s="3"/>
      <c r="FP621" s="3"/>
      <c r="FQ621" s="3"/>
      <c r="FR621" s="3"/>
    </row>
    <row r="622" spans="1:174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  <c r="CW622" s="3"/>
      <c r="CX622" s="3"/>
      <c r="CY622" s="3"/>
      <c r="CZ622" s="3"/>
      <c r="DA622" s="3"/>
      <c r="DB622" s="3"/>
      <c r="DC622" s="3"/>
      <c r="DD622" s="3"/>
      <c r="DE622" s="3"/>
      <c r="DF622" s="3"/>
      <c r="DG622" s="3"/>
      <c r="DH622" s="3"/>
      <c r="DI622" s="3"/>
      <c r="DJ622" s="3"/>
      <c r="DK622" s="3"/>
      <c r="DL622" s="3"/>
      <c r="DM622" s="3"/>
      <c r="DN622" s="3"/>
      <c r="DO622" s="3"/>
      <c r="DP622" s="3"/>
      <c r="DQ622" s="3"/>
      <c r="DR622" s="3"/>
      <c r="DS622" s="3"/>
      <c r="DT622" s="3"/>
      <c r="DU622" s="3"/>
      <c r="DV622" s="3"/>
      <c r="DW622" s="3"/>
      <c r="DX622" s="3"/>
      <c r="DY622" s="3"/>
      <c r="DZ622" s="3"/>
      <c r="EA622" s="3"/>
      <c r="EB622" s="3"/>
      <c r="EC622" s="3"/>
      <c r="ED622" s="3"/>
      <c r="EE622" s="3"/>
      <c r="EF622" s="3"/>
      <c r="EG622" s="3"/>
      <c r="EH622" s="3"/>
      <c r="EI622" s="3"/>
      <c r="EJ622" s="3"/>
      <c r="EK622" s="3"/>
      <c r="EL622" s="3"/>
      <c r="EM622" s="3"/>
      <c r="EN622" s="3"/>
      <c r="EO622" s="3"/>
      <c r="EP622" s="3"/>
      <c r="EQ622" s="3"/>
      <c r="ER622" s="3"/>
      <c r="ES622" s="3"/>
      <c r="ET622" s="3"/>
      <c r="EU622" s="3"/>
      <c r="EV622" s="3"/>
      <c r="EW622" s="3"/>
      <c r="EX622" s="3"/>
      <c r="EY622" s="3"/>
      <c r="EZ622" s="3"/>
      <c r="FA622" s="3"/>
      <c r="FB622" s="3"/>
      <c r="FC622" s="3"/>
      <c r="FD622" s="3"/>
      <c r="FE622" s="3"/>
      <c r="FF622" s="3"/>
      <c r="FG622" s="3"/>
      <c r="FH622" s="3"/>
      <c r="FI622" s="3"/>
      <c r="FJ622" s="3"/>
      <c r="FK622" s="3"/>
      <c r="FL622" s="3"/>
      <c r="FM622" s="3"/>
      <c r="FN622" s="3"/>
      <c r="FO622" s="3"/>
      <c r="FP622" s="3"/>
      <c r="FQ622" s="3"/>
      <c r="FR622" s="3"/>
    </row>
    <row r="623" spans="1:174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  <c r="CQ623" s="3"/>
      <c r="CR623" s="3"/>
      <c r="CS623" s="3"/>
      <c r="CT623" s="3"/>
      <c r="CU623" s="3"/>
      <c r="CV623" s="3"/>
      <c r="CW623" s="3"/>
      <c r="CX623" s="3"/>
      <c r="CY623" s="3"/>
      <c r="CZ623" s="3"/>
      <c r="DA623" s="3"/>
      <c r="DB623" s="3"/>
      <c r="DC623" s="3"/>
      <c r="DD623" s="3"/>
      <c r="DE623" s="3"/>
      <c r="DF623" s="3"/>
      <c r="DG623" s="3"/>
      <c r="DH623" s="3"/>
      <c r="DI623" s="3"/>
      <c r="DJ623" s="3"/>
      <c r="DK623" s="3"/>
      <c r="DL623" s="3"/>
      <c r="DM623" s="3"/>
      <c r="DN623" s="3"/>
      <c r="DO623" s="3"/>
      <c r="DP623" s="3"/>
      <c r="DQ623" s="3"/>
      <c r="DR623" s="3"/>
      <c r="DS623" s="3"/>
      <c r="DT623" s="3"/>
      <c r="DU623" s="3"/>
      <c r="DV623" s="3"/>
      <c r="DW623" s="3"/>
      <c r="DX623" s="3"/>
      <c r="DY623" s="3"/>
      <c r="DZ623" s="3"/>
      <c r="EA623" s="3"/>
      <c r="EB623" s="3"/>
      <c r="EC623" s="3"/>
      <c r="ED623" s="3"/>
      <c r="EE623" s="3"/>
      <c r="EF623" s="3"/>
      <c r="EG623" s="3"/>
      <c r="EH623" s="3"/>
      <c r="EI623" s="3"/>
      <c r="EJ623" s="3"/>
      <c r="EK623" s="3"/>
      <c r="EL623" s="3"/>
      <c r="EM623" s="3"/>
      <c r="EN623" s="3"/>
      <c r="EO623" s="3"/>
      <c r="EP623" s="3"/>
      <c r="EQ623" s="3"/>
      <c r="ER623" s="3"/>
      <c r="ES623" s="3"/>
      <c r="ET623" s="3"/>
      <c r="EU623" s="3"/>
      <c r="EV623" s="3"/>
      <c r="EW623" s="3"/>
      <c r="EX623" s="3"/>
      <c r="EY623" s="3"/>
      <c r="EZ623" s="3"/>
      <c r="FA623" s="3"/>
      <c r="FB623" s="3"/>
      <c r="FC623" s="3"/>
      <c r="FD623" s="3"/>
      <c r="FE623" s="3"/>
      <c r="FF623" s="3"/>
      <c r="FG623" s="3"/>
      <c r="FH623" s="3"/>
      <c r="FI623" s="3"/>
      <c r="FJ623" s="3"/>
      <c r="FK623" s="3"/>
      <c r="FL623" s="3"/>
      <c r="FM623" s="3"/>
      <c r="FN623" s="3"/>
      <c r="FO623" s="3"/>
      <c r="FP623" s="3"/>
      <c r="FQ623" s="3"/>
      <c r="FR623" s="3"/>
    </row>
    <row r="624" spans="1:174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  <c r="CQ624" s="3"/>
      <c r="CR624" s="3"/>
      <c r="CS624" s="3"/>
      <c r="CT624" s="3"/>
      <c r="CU624" s="3"/>
      <c r="CV624" s="3"/>
      <c r="CW624" s="3"/>
      <c r="CX624" s="3"/>
      <c r="CY624" s="3"/>
      <c r="CZ624" s="3"/>
      <c r="DA624" s="3"/>
      <c r="DB624" s="3"/>
      <c r="DC624" s="3"/>
      <c r="DD624" s="3"/>
      <c r="DE624" s="3"/>
      <c r="DF624" s="3"/>
      <c r="DG624" s="3"/>
      <c r="DH624" s="3"/>
      <c r="DI624" s="3"/>
      <c r="DJ624" s="3"/>
      <c r="DK624" s="3"/>
      <c r="DL624" s="3"/>
      <c r="DM624" s="3"/>
      <c r="DN624" s="3"/>
      <c r="DO624" s="3"/>
      <c r="DP624" s="3"/>
      <c r="DQ624" s="3"/>
      <c r="DR624" s="3"/>
      <c r="DS624" s="3"/>
      <c r="DT624" s="3"/>
      <c r="DU624" s="3"/>
      <c r="DV624" s="3"/>
      <c r="DW624" s="3"/>
      <c r="DX624" s="3"/>
      <c r="DY624" s="3"/>
      <c r="DZ624" s="3"/>
      <c r="EA624" s="3"/>
      <c r="EB624" s="3"/>
      <c r="EC624" s="3"/>
      <c r="ED624" s="3"/>
      <c r="EE624" s="3"/>
      <c r="EF624" s="3"/>
      <c r="EG624" s="3"/>
      <c r="EH624" s="3"/>
      <c r="EI624" s="3"/>
      <c r="EJ624" s="3"/>
      <c r="EK624" s="3"/>
      <c r="EL624" s="3"/>
      <c r="EM624" s="3"/>
      <c r="EN624" s="3"/>
      <c r="EO624" s="3"/>
      <c r="EP624" s="3"/>
      <c r="EQ624" s="3"/>
      <c r="ER624" s="3"/>
      <c r="ES624" s="3"/>
      <c r="ET624" s="3"/>
      <c r="EU624" s="3"/>
      <c r="EV624" s="3"/>
      <c r="EW624" s="3"/>
      <c r="EX624" s="3"/>
      <c r="EY624" s="3"/>
      <c r="EZ624" s="3"/>
      <c r="FA624" s="3"/>
      <c r="FB624" s="3"/>
      <c r="FC624" s="3"/>
      <c r="FD624" s="3"/>
      <c r="FE624" s="3"/>
      <c r="FF624" s="3"/>
      <c r="FG624" s="3"/>
      <c r="FH624" s="3"/>
      <c r="FI624" s="3"/>
      <c r="FJ624" s="3"/>
      <c r="FK624" s="3"/>
      <c r="FL624" s="3"/>
      <c r="FM624" s="3"/>
      <c r="FN624" s="3"/>
      <c r="FO624" s="3"/>
      <c r="FP624" s="3"/>
      <c r="FQ624" s="3"/>
      <c r="FR624" s="3"/>
    </row>
    <row r="625" spans="1:174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  <c r="CW625" s="3"/>
      <c r="CX625" s="3"/>
      <c r="CY625" s="3"/>
      <c r="CZ625" s="3"/>
      <c r="DA625" s="3"/>
      <c r="DB625" s="3"/>
      <c r="DC625" s="3"/>
      <c r="DD625" s="3"/>
      <c r="DE625" s="3"/>
      <c r="DF625" s="3"/>
      <c r="DG625" s="3"/>
      <c r="DH625" s="3"/>
      <c r="DI625" s="3"/>
      <c r="DJ625" s="3"/>
      <c r="DK625" s="3"/>
      <c r="DL625" s="3"/>
      <c r="DM625" s="3"/>
      <c r="DN625" s="3"/>
      <c r="DO625" s="3"/>
      <c r="DP625" s="3"/>
      <c r="DQ625" s="3"/>
      <c r="DR625" s="3"/>
      <c r="DS625" s="3"/>
      <c r="DT625" s="3"/>
      <c r="DU625" s="3"/>
      <c r="DV625" s="3"/>
      <c r="DW625" s="3"/>
      <c r="DX625" s="3"/>
      <c r="DY625" s="3"/>
      <c r="DZ625" s="3"/>
      <c r="EA625" s="3"/>
      <c r="EB625" s="3"/>
      <c r="EC625" s="3"/>
      <c r="ED625" s="3"/>
      <c r="EE625" s="3"/>
      <c r="EF625" s="3"/>
      <c r="EG625" s="3"/>
      <c r="EH625" s="3"/>
      <c r="EI625" s="3"/>
      <c r="EJ625" s="3"/>
      <c r="EK625" s="3"/>
      <c r="EL625" s="3"/>
      <c r="EM625" s="3"/>
      <c r="EN625" s="3"/>
      <c r="EO625" s="3"/>
      <c r="EP625" s="3"/>
      <c r="EQ625" s="3"/>
      <c r="ER625" s="3"/>
      <c r="ES625" s="3"/>
      <c r="ET625" s="3"/>
      <c r="EU625" s="3"/>
      <c r="EV625" s="3"/>
      <c r="EW625" s="3"/>
      <c r="EX625" s="3"/>
      <c r="EY625" s="3"/>
      <c r="EZ625" s="3"/>
      <c r="FA625" s="3"/>
      <c r="FB625" s="3"/>
      <c r="FC625" s="3"/>
      <c r="FD625" s="3"/>
      <c r="FE625" s="3"/>
      <c r="FF625" s="3"/>
      <c r="FG625" s="3"/>
      <c r="FH625" s="3"/>
      <c r="FI625" s="3"/>
      <c r="FJ625" s="3"/>
      <c r="FK625" s="3"/>
      <c r="FL625" s="3"/>
      <c r="FM625" s="3"/>
      <c r="FN625" s="3"/>
      <c r="FO625" s="3"/>
      <c r="FP625" s="3"/>
      <c r="FQ625" s="3"/>
      <c r="FR625" s="3"/>
    </row>
    <row r="626" spans="1:174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  <c r="CQ626" s="3"/>
      <c r="CR626" s="3"/>
      <c r="CS626" s="3"/>
      <c r="CT626" s="3"/>
      <c r="CU626" s="3"/>
      <c r="CV626" s="3"/>
      <c r="CW626" s="3"/>
      <c r="CX626" s="3"/>
      <c r="CY626" s="3"/>
      <c r="CZ626" s="3"/>
      <c r="DA626" s="3"/>
      <c r="DB626" s="3"/>
      <c r="DC626" s="3"/>
      <c r="DD626" s="3"/>
      <c r="DE626" s="3"/>
      <c r="DF626" s="3"/>
      <c r="DG626" s="3"/>
      <c r="DH626" s="3"/>
      <c r="DI626" s="3"/>
      <c r="DJ626" s="3"/>
      <c r="DK626" s="3"/>
      <c r="DL626" s="3"/>
      <c r="DM626" s="3"/>
      <c r="DN626" s="3"/>
      <c r="DO626" s="3"/>
      <c r="DP626" s="3"/>
      <c r="DQ626" s="3"/>
      <c r="DR626" s="3"/>
      <c r="DS626" s="3"/>
      <c r="DT626" s="3"/>
      <c r="DU626" s="3"/>
      <c r="DV626" s="3"/>
      <c r="DW626" s="3"/>
      <c r="DX626" s="3"/>
      <c r="DY626" s="3"/>
      <c r="DZ626" s="3"/>
      <c r="EA626" s="3"/>
      <c r="EB626" s="3"/>
      <c r="EC626" s="3"/>
      <c r="ED626" s="3"/>
      <c r="EE626" s="3"/>
      <c r="EF626" s="3"/>
      <c r="EG626" s="3"/>
      <c r="EH626" s="3"/>
      <c r="EI626" s="3"/>
      <c r="EJ626" s="3"/>
      <c r="EK626" s="3"/>
      <c r="EL626" s="3"/>
      <c r="EM626" s="3"/>
      <c r="EN626" s="3"/>
      <c r="EO626" s="3"/>
      <c r="EP626" s="3"/>
      <c r="EQ626" s="3"/>
      <c r="ER626" s="3"/>
      <c r="ES626" s="3"/>
      <c r="ET626" s="3"/>
      <c r="EU626" s="3"/>
      <c r="EV626" s="3"/>
      <c r="EW626" s="3"/>
      <c r="EX626" s="3"/>
      <c r="EY626" s="3"/>
      <c r="EZ626" s="3"/>
      <c r="FA626" s="3"/>
      <c r="FB626" s="3"/>
      <c r="FC626" s="3"/>
      <c r="FD626" s="3"/>
      <c r="FE626" s="3"/>
      <c r="FF626" s="3"/>
      <c r="FG626" s="3"/>
      <c r="FH626" s="3"/>
      <c r="FI626" s="3"/>
      <c r="FJ626" s="3"/>
      <c r="FK626" s="3"/>
      <c r="FL626" s="3"/>
      <c r="FM626" s="3"/>
      <c r="FN626" s="3"/>
      <c r="FO626" s="3"/>
      <c r="FP626" s="3"/>
      <c r="FQ626" s="3"/>
      <c r="FR626" s="3"/>
    </row>
    <row r="627" spans="1:174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  <c r="CW627" s="3"/>
      <c r="CX627" s="3"/>
      <c r="CY627" s="3"/>
      <c r="CZ627" s="3"/>
      <c r="DA627" s="3"/>
      <c r="DB627" s="3"/>
      <c r="DC627" s="3"/>
      <c r="DD627" s="3"/>
      <c r="DE627" s="3"/>
      <c r="DF627" s="3"/>
      <c r="DG627" s="3"/>
      <c r="DH627" s="3"/>
      <c r="DI627" s="3"/>
      <c r="DJ627" s="3"/>
      <c r="DK627" s="3"/>
      <c r="DL627" s="3"/>
      <c r="DM627" s="3"/>
      <c r="DN627" s="3"/>
      <c r="DO627" s="3"/>
      <c r="DP627" s="3"/>
      <c r="DQ627" s="3"/>
      <c r="DR627" s="3"/>
      <c r="DS627" s="3"/>
      <c r="DT627" s="3"/>
      <c r="DU627" s="3"/>
      <c r="DV627" s="3"/>
      <c r="DW627" s="3"/>
      <c r="DX627" s="3"/>
      <c r="DY627" s="3"/>
      <c r="DZ627" s="3"/>
      <c r="EA627" s="3"/>
      <c r="EB627" s="3"/>
      <c r="EC627" s="3"/>
      <c r="ED627" s="3"/>
      <c r="EE627" s="3"/>
      <c r="EF627" s="3"/>
      <c r="EG627" s="3"/>
      <c r="EH627" s="3"/>
      <c r="EI627" s="3"/>
      <c r="EJ627" s="3"/>
      <c r="EK627" s="3"/>
      <c r="EL627" s="3"/>
      <c r="EM627" s="3"/>
      <c r="EN627" s="3"/>
      <c r="EO627" s="3"/>
      <c r="EP627" s="3"/>
      <c r="EQ627" s="3"/>
      <c r="ER627" s="3"/>
      <c r="ES627" s="3"/>
      <c r="ET627" s="3"/>
      <c r="EU627" s="3"/>
      <c r="EV627" s="3"/>
      <c r="EW627" s="3"/>
      <c r="EX627" s="3"/>
      <c r="EY627" s="3"/>
      <c r="EZ627" s="3"/>
      <c r="FA627" s="3"/>
      <c r="FB627" s="3"/>
      <c r="FC627" s="3"/>
      <c r="FD627" s="3"/>
      <c r="FE627" s="3"/>
      <c r="FF627" s="3"/>
      <c r="FG627" s="3"/>
      <c r="FH627" s="3"/>
      <c r="FI627" s="3"/>
      <c r="FJ627" s="3"/>
      <c r="FK627" s="3"/>
      <c r="FL627" s="3"/>
      <c r="FM627" s="3"/>
      <c r="FN627" s="3"/>
      <c r="FO627" s="3"/>
      <c r="FP627" s="3"/>
      <c r="FQ627" s="3"/>
      <c r="FR627" s="3"/>
    </row>
    <row r="628" spans="1:174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  <c r="CQ628" s="3"/>
      <c r="CR628" s="3"/>
      <c r="CS628" s="3"/>
      <c r="CT628" s="3"/>
      <c r="CU628" s="3"/>
      <c r="CV628" s="3"/>
      <c r="CW628" s="3"/>
      <c r="CX628" s="3"/>
      <c r="CY628" s="3"/>
      <c r="CZ628" s="3"/>
      <c r="DA628" s="3"/>
      <c r="DB628" s="3"/>
      <c r="DC628" s="3"/>
      <c r="DD628" s="3"/>
      <c r="DE628" s="3"/>
      <c r="DF628" s="3"/>
      <c r="DG628" s="3"/>
      <c r="DH628" s="3"/>
      <c r="DI628" s="3"/>
      <c r="DJ628" s="3"/>
      <c r="DK628" s="3"/>
      <c r="DL628" s="3"/>
      <c r="DM628" s="3"/>
      <c r="DN628" s="3"/>
      <c r="DO628" s="3"/>
      <c r="DP628" s="3"/>
      <c r="DQ628" s="3"/>
      <c r="DR628" s="3"/>
      <c r="DS628" s="3"/>
      <c r="DT628" s="3"/>
      <c r="DU628" s="3"/>
      <c r="DV628" s="3"/>
      <c r="DW628" s="3"/>
      <c r="DX628" s="3"/>
      <c r="DY628" s="3"/>
      <c r="DZ628" s="3"/>
      <c r="EA628" s="3"/>
      <c r="EB628" s="3"/>
      <c r="EC628" s="3"/>
      <c r="ED628" s="3"/>
      <c r="EE628" s="3"/>
      <c r="EF628" s="3"/>
      <c r="EG628" s="3"/>
      <c r="EH628" s="3"/>
      <c r="EI628" s="3"/>
      <c r="EJ628" s="3"/>
      <c r="EK628" s="3"/>
      <c r="EL628" s="3"/>
      <c r="EM628" s="3"/>
      <c r="EN628" s="3"/>
      <c r="EO628" s="3"/>
      <c r="EP628" s="3"/>
      <c r="EQ628" s="3"/>
      <c r="ER628" s="3"/>
      <c r="ES628" s="3"/>
      <c r="ET628" s="3"/>
      <c r="EU628" s="3"/>
      <c r="EV628" s="3"/>
      <c r="EW628" s="3"/>
      <c r="EX628" s="3"/>
      <c r="EY628" s="3"/>
      <c r="EZ628" s="3"/>
      <c r="FA628" s="3"/>
      <c r="FB628" s="3"/>
      <c r="FC628" s="3"/>
      <c r="FD628" s="3"/>
      <c r="FE628" s="3"/>
      <c r="FF628" s="3"/>
      <c r="FG628" s="3"/>
      <c r="FH628" s="3"/>
      <c r="FI628" s="3"/>
      <c r="FJ628" s="3"/>
      <c r="FK628" s="3"/>
      <c r="FL628" s="3"/>
      <c r="FM628" s="3"/>
      <c r="FN628" s="3"/>
      <c r="FO628" s="3"/>
      <c r="FP628" s="3"/>
      <c r="FQ628" s="3"/>
      <c r="FR628" s="3"/>
    </row>
    <row r="629" spans="1:174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  <c r="CQ629" s="3"/>
      <c r="CR629" s="3"/>
      <c r="CS629" s="3"/>
      <c r="CT629" s="3"/>
      <c r="CU629" s="3"/>
      <c r="CV629" s="3"/>
      <c r="CW629" s="3"/>
      <c r="CX629" s="3"/>
      <c r="CY629" s="3"/>
      <c r="CZ629" s="3"/>
      <c r="DA629" s="3"/>
      <c r="DB629" s="3"/>
      <c r="DC629" s="3"/>
      <c r="DD629" s="3"/>
      <c r="DE629" s="3"/>
      <c r="DF629" s="3"/>
      <c r="DG629" s="3"/>
      <c r="DH629" s="3"/>
      <c r="DI629" s="3"/>
      <c r="DJ629" s="3"/>
      <c r="DK629" s="3"/>
      <c r="DL629" s="3"/>
      <c r="DM629" s="3"/>
      <c r="DN629" s="3"/>
      <c r="DO629" s="3"/>
      <c r="DP629" s="3"/>
      <c r="DQ629" s="3"/>
      <c r="DR629" s="3"/>
      <c r="DS629" s="3"/>
      <c r="DT629" s="3"/>
      <c r="DU629" s="3"/>
      <c r="DV629" s="3"/>
      <c r="DW629" s="3"/>
      <c r="DX629" s="3"/>
      <c r="DY629" s="3"/>
      <c r="DZ629" s="3"/>
      <c r="EA629" s="3"/>
      <c r="EB629" s="3"/>
      <c r="EC629" s="3"/>
      <c r="ED629" s="3"/>
      <c r="EE629" s="3"/>
      <c r="EF629" s="3"/>
      <c r="EG629" s="3"/>
      <c r="EH629" s="3"/>
      <c r="EI629" s="3"/>
      <c r="EJ629" s="3"/>
      <c r="EK629" s="3"/>
      <c r="EL629" s="3"/>
      <c r="EM629" s="3"/>
      <c r="EN629" s="3"/>
      <c r="EO629" s="3"/>
      <c r="EP629" s="3"/>
      <c r="EQ629" s="3"/>
      <c r="ER629" s="3"/>
      <c r="ES629" s="3"/>
      <c r="ET629" s="3"/>
      <c r="EU629" s="3"/>
      <c r="EV629" s="3"/>
      <c r="EW629" s="3"/>
      <c r="EX629" s="3"/>
      <c r="EY629" s="3"/>
      <c r="EZ629" s="3"/>
      <c r="FA629" s="3"/>
      <c r="FB629" s="3"/>
      <c r="FC629" s="3"/>
      <c r="FD629" s="3"/>
      <c r="FE629" s="3"/>
      <c r="FF629" s="3"/>
      <c r="FG629" s="3"/>
      <c r="FH629" s="3"/>
      <c r="FI629" s="3"/>
      <c r="FJ629" s="3"/>
      <c r="FK629" s="3"/>
      <c r="FL629" s="3"/>
      <c r="FM629" s="3"/>
      <c r="FN629" s="3"/>
      <c r="FO629" s="3"/>
      <c r="FP629" s="3"/>
      <c r="FQ629" s="3"/>
      <c r="FR629" s="3"/>
    </row>
    <row r="630" spans="1:174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  <c r="CQ630" s="3"/>
      <c r="CR630" s="3"/>
      <c r="CS630" s="3"/>
      <c r="CT630" s="3"/>
      <c r="CU630" s="3"/>
      <c r="CV630" s="3"/>
      <c r="CW630" s="3"/>
      <c r="CX630" s="3"/>
      <c r="CY630" s="3"/>
      <c r="CZ630" s="3"/>
      <c r="DA630" s="3"/>
      <c r="DB630" s="3"/>
      <c r="DC630" s="3"/>
      <c r="DD630" s="3"/>
      <c r="DE630" s="3"/>
      <c r="DF630" s="3"/>
      <c r="DG630" s="3"/>
      <c r="DH630" s="3"/>
      <c r="DI630" s="3"/>
      <c r="DJ630" s="3"/>
      <c r="DK630" s="3"/>
      <c r="DL630" s="3"/>
      <c r="DM630" s="3"/>
      <c r="DN630" s="3"/>
      <c r="DO630" s="3"/>
      <c r="DP630" s="3"/>
      <c r="DQ630" s="3"/>
      <c r="DR630" s="3"/>
      <c r="DS630" s="3"/>
      <c r="DT630" s="3"/>
      <c r="DU630" s="3"/>
      <c r="DV630" s="3"/>
      <c r="DW630" s="3"/>
      <c r="DX630" s="3"/>
      <c r="DY630" s="3"/>
      <c r="DZ630" s="3"/>
      <c r="EA630" s="3"/>
      <c r="EB630" s="3"/>
      <c r="EC630" s="3"/>
      <c r="ED630" s="3"/>
      <c r="EE630" s="3"/>
      <c r="EF630" s="3"/>
      <c r="EG630" s="3"/>
      <c r="EH630" s="3"/>
      <c r="EI630" s="3"/>
      <c r="EJ630" s="3"/>
      <c r="EK630" s="3"/>
      <c r="EL630" s="3"/>
      <c r="EM630" s="3"/>
      <c r="EN630" s="3"/>
      <c r="EO630" s="3"/>
      <c r="EP630" s="3"/>
      <c r="EQ630" s="3"/>
      <c r="ER630" s="3"/>
      <c r="ES630" s="3"/>
      <c r="ET630" s="3"/>
      <c r="EU630" s="3"/>
      <c r="EV630" s="3"/>
      <c r="EW630" s="3"/>
      <c r="EX630" s="3"/>
      <c r="EY630" s="3"/>
      <c r="EZ630" s="3"/>
      <c r="FA630" s="3"/>
      <c r="FB630" s="3"/>
      <c r="FC630" s="3"/>
      <c r="FD630" s="3"/>
      <c r="FE630" s="3"/>
      <c r="FF630" s="3"/>
      <c r="FG630" s="3"/>
      <c r="FH630" s="3"/>
      <c r="FI630" s="3"/>
      <c r="FJ630" s="3"/>
      <c r="FK630" s="3"/>
      <c r="FL630" s="3"/>
      <c r="FM630" s="3"/>
      <c r="FN630" s="3"/>
      <c r="FO630" s="3"/>
      <c r="FP630" s="3"/>
      <c r="FQ630" s="3"/>
      <c r="FR630" s="3"/>
    </row>
    <row r="631" spans="1:174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  <c r="CQ631" s="3"/>
      <c r="CR631" s="3"/>
      <c r="CS631" s="3"/>
      <c r="CT631" s="3"/>
      <c r="CU631" s="3"/>
      <c r="CV631" s="3"/>
      <c r="CW631" s="3"/>
      <c r="CX631" s="3"/>
      <c r="CY631" s="3"/>
      <c r="CZ631" s="3"/>
      <c r="DA631" s="3"/>
      <c r="DB631" s="3"/>
      <c r="DC631" s="3"/>
      <c r="DD631" s="3"/>
      <c r="DE631" s="3"/>
      <c r="DF631" s="3"/>
      <c r="DG631" s="3"/>
      <c r="DH631" s="3"/>
      <c r="DI631" s="3"/>
      <c r="DJ631" s="3"/>
      <c r="DK631" s="3"/>
      <c r="DL631" s="3"/>
      <c r="DM631" s="3"/>
      <c r="DN631" s="3"/>
      <c r="DO631" s="3"/>
      <c r="DP631" s="3"/>
      <c r="DQ631" s="3"/>
      <c r="DR631" s="3"/>
      <c r="DS631" s="3"/>
      <c r="DT631" s="3"/>
      <c r="DU631" s="3"/>
      <c r="DV631" s="3"/>
      <c r="DW631" s="3"/>
      <c r="DX631" s="3"/>
      <c r="DY631" s="3"/>
      <c r="DZ631" s="3"/>
      <c r="EA631" s="3"/>
      <c r="EB631" s="3"/>
      <c r="EC631" s="3"/>
      <c r="ED631" s="3"/>
      <c r="EE631" s="3"/>
      <c r="EF631" s="3"/>
      <c r="EG631" s="3"/>
      <c r="EH631" s="3"/>
      <c r="EI631" s="3"/>
      <c r="EJ631" s="3"/>
      <c r="EK631" s="3"/>
      <c r="EL631" s="3"/>
      <c r="EM631" s="3"/>
      <c r="EN631" s="3"/>
      <c r="EO631" s="3"/>
      <c r="EP631" s="3"/>
      <c r="EQ631" s="3"/>
      <c r="ER631" s="3"/>
      <c r="ES631" s="3"/>
      <c r="ET631" s="3"/>
      <c r="EU631" s="3"/>
      <c r="EV631" s="3"/>
      <c r="EW631" s="3"/>
      <c r="EX631" s="3"/>
      <c r="EY631" s="3"/>
      <c r="EZ631" s="3"/>
      <c r="FA631" s="3"/>
      <c r="FB631" s="3"/>
      <c r="FC631" s="3"/>
      <c r="FD631" s="3"/>
      <c r="FE631" s="3"/>
      <c r="FF631" s="3"/>
      <c r="FG631" s="3"/>
      <c r="FH631" s="3"/>
      <c r="FI631" s="3"/>
      <c r="FJ631" s="3"/>
      <c r="FK631" s="3"/>
      <c r="FL631" s="3"/>
      <c r="FM631" s="3"/>
      <c r="FN631" s="3"/>
      <c r="FO631" s="3"/>
      <c r="FP631" s="3"/>
      <c r="FQ631" s="3"/>
      <c r="FR631" s="3"/>
    </row>
    <row r="632" spans="1:174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  <c r="CQ632" s="3"/>
      <c r="CR632" s="3"/>
      <c r="CS632" s="3"/>
      <c r="CT632" s="3"/>
      <c r="CU632" s="3"/>
      <c r="CV632" s="3"/>
      <c r="CW632" s="3"/>
      <c r="CX632" s="3"/>
      <c r="CY632" s="3"/>
      <c r="CZ632" s="3"/>
      <c r="DA632" s="3"/>
      <c r="DB632" s="3"/>
      <c r="DC632" s="3"/>
      <c r="DD632" s="3"/>
      <c r="DE632" s="3"/>
      <c r="DF632" s="3"/>
      <c r="DG632" s="3"/>
      <c r="DH632" s="3"/>
      <c r="DI632" s="3"/>
      <c r="DJ632" s="3"/>
      <c r="DK632" s="3"/>
      <c r="DL632" s="3"/>
      <c r="DM632" s="3"/>
      <c r="DN632" s="3"/>
      <c r="DO632" s="3"/>
      <c r="DP632" s="3"/>
      <c r="DQ632" s="3"/>
      <c r="DR632" s="3"/>
      <c r="DS632" s="3"/>
      <c r="DT632" s="3"/>
      <c r="DU632" s="3"/>
      <c r="DV632" s="3"/>
      <c r="DW632" s="3"/>
      <c r="DX632" s="3"/>
      <c r="DY632" s="3"/>
      <c r="DZ632" s="3"/>
      <c r="EA632" s="3"/>
      <c r="EB632" s="3"/>
      <c r="EC632" s="3"/>
      <c r="ED632" s="3"/>
      <c r="EE632" s="3"/>
      <c r="EF632" s="3"/>
      <c r="EG632" s="3"/>
      <c r="EH632" s="3"/>
      <c r="EI632" s="3"/>
      <c r="EJ632" s="3"/>
      <c r="EK632" s="3"/>
      <c r="EL632" s="3"/>
      <c r="EM632" s="3"/>
      <c r="EN632" s="3"/>
      <c r="EO632" s="3"/>
      <c r="EP632" s="3"/>
      <c r="EQ632" s="3"/>
      <c r="ER632" s="3"/>
      <c r="ES632" s="3"/>
      <c r="ET632" s="3"/>
      <c r="EU632" s="3"/>
      <c r="EV632" s="3"/>
      <c r="EW632" s="3"/>
      <c r="EX632" s="3"/>
      <c r="EY632" s="3"/>
      <c r="EZ632" s="3"/>
      <c r="FA632" s="3"/>
      <c r="FB632" s="3"/>
      <c r="FC632" s="3"/>
      <c r="FD632" s="3"/>
      <c r="FE632" s="3"/>
      <c r="FF632" s="3"/>
      <c r="FG632" s="3"/>
      <c r="FH632" s="3"/>
      <c r="FI632" s="3"/>
      <c r="FJ632" s="3"/>
      <c r="FK632" s="3"/>
      <c r="FL632" s="3"/>
      <c r="FM632" s="3"/>
      <c r="FN632" s="3"/>
      <c r="FO632" s="3"/>
      <c r="FP632" s="3"/>
      <c r="FQ632" s="3"/>
      <c r="FR632" s="3"/>
    </row>
    <row r="633" spans="1:174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  <c r="DY633" s="3"/>
      <c r="DZ633" s="3"/>
      <c r="EA633" s="3"/>
      <c r="EB633" s="3"/>
      <c r="EC633" s="3"/>
      <c r="ED633" s="3"/>
      <c r="EE633" s="3"/>
      <c r="EF633" s="3"/>
      <c r="EG633" s="3"/>
      <c r="EH633" s="3"/>
      <c r="EI633" s="3"/>
      <c r="EJ633" s="3"/>
      <c r="EK633" s="3"/>
      <c r="EL633" s="3"/>
      <c r="EM633" s="3"/>
      <c r="EN633" s="3"/>
      <c r="EO633" s="3"/>
      <c r="EP633" s="3"/>
      <c r="EQ633" s="3"/>
      <c r="ER633" s="3"/>
      <c r="ES633" s="3"/>
      <c r="ET633" s="3"/>
      <c r="EU633" s="3"/>
      <c r="EV633" s="3"/>
      <c r="EW633" s="3"/>
      <c r="EX633" s="3"/>
      <c r="EY633" s="3"/>
      <c r="EZ633" s="3"/>
      <c r="FA633" s="3"/>
      <c r="FB633" s="3"/>
      <c r="FC633" s="3"/>
      <c r="FD633" s="3"/>
      <c r="FE633" s="3"/>
      <c r="FF633" s="3"/>
      <c r="FG633" s="3"/>
      <c r="FH633" s="3"/>
      <c r="FI633" s="3"/>
      <c r="FJ633" s="3"/>
      <c r="FK633" s="3"/>
      <c r="FL633" s="3"/>
      <c r="FM633" s="3"/>
      <c r="FN633" s="3"/>
      <c r="FO633" s="3"/>
      <c r="FP633" s="3"/>
      <c r="FQ633" s="3"/>
      <c r="FR633" s="3"/>
    </row>
    <row r="634" spans="1:174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  <c r="CW634" s="3"/>
      <c r="CX634" s="3"/>
      <c r="CY634" s="3"/>
      <c r="CZ634" s="3"/>
      <c r="DA634" s="3"/>
      <c r="DB634" s="3"/>
      <c r="DC634" s="3"/>
      <c r="DD634" s="3"/>
      <c r="DE634" s="3"/>
      <c r="DF634" s="3"/>
      <c r="DG634" s="3"/>
      <c r="DH634" s="3"/>
      <c r="DI634" s="3"/>
      <c r="DJ634" s="3"/>
      <c r="DK634" s="3"/>
      <c r="DL634" s="3"/>
      <c r="DM634" s="3"/>
      <c r="DN634" s="3"/>
      <c r="DO634" s="3"/>
      <c r="DP634" s="3"/>
      <c r="DQ634" s="3"/>
      <c r="DR634" s="3"/>
      <c r="DS634" s="3"/>
      <c r="DT634" s="3"/>
      <c r="DU634" s="3"/>
      <c r="DV634" s="3"/>
      <c r="DW634" s="3"/>
      <c r="DX634" s="3"/>
      <c r="DY634" s="3"/>
      <c r="DZ634" s="3"/>
      <c r="EA634" s="3"/>
      <c r="EB634" s="3"/>
      <c r="EC634" s="3"/>
      <c r="ED634" s="3"/>
      <c r="EE634" s="3"/>
      <c r="EF634" s="3"/>
      <c r="EG634" s="3"/>
      <c r="EH634" s="3"/>
      <c r="EI634" s="3"/>
      <c r="EJ634" s="3"/>
      <c r="EK634" s="3"/>
      <c r="EL634" s="3"/>
      <c r="EM634" s="3"/>
      <c r="EN634" s="3"/>
      <c r="EO634" s="3"/>
      <c r="EP634" s="3"/>
      <c r="EQ634" s="3"/>
      <c r="ER634" s="3"/>
      <c r="ES634" s="3"/>
      <c r="ET634" s="3"/>
      <c r="EU634" s="3"/>
      <c r="EV634" s="3"/>
      <c r="EW634" s="3"/>
      <c r="EX634" s="3"/>
      <c r="EY634" s="3"/>
      <c r="EZ634" s="3"/>
      <c r="FA634" s="3"/>
      <c r="FB634" s="3"/>
      <c r="FC634" s="3"/>
      <c r="FD634" s="3"/>
      <c r="FE634" s="3"/>
      <c r="FF634" s="3"/>
      <c r="FG634" s="3"/>
      <c r="FH634" s="3"/>
      <c r="FI634" s="3"/>
      <c r="FJ634" s="3"/>
      <c r="FK634" s="3"/>
      <c r="FL634" s="3"/>
      <c r="FM634" s="3"/>
      <c r="FN634" s="3"/>
      <c r="FO634" s="3"/>
      <c r="FP634" s="3"/>
      <c r="FQ634" s="3"/>
      <c r="FR634" s="3"/>
    </row>
    <row r="635" spans="1:174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F635" s="3"/>
      <c r="DG635" s="3"/>
      <c r="DH635" s="3"/>
      <c r="DI635" s="3"/>
      <c r="DJ635" s="3"/>
      <c r="DK635" s="3"/>
      <c r="DL635" s="3"/>
      <c r="DM635" s="3"/>
      <c r="DN635" s="3"/>
      <c r="DO635" s="3"/>
      <c r="DP635" s="3"/>
      <c r="DQ635" s="3"/>
      <c r="DR635" s="3"/>
      <c r="DS635" s="3"/>
      <c r="DT635" s="3"/>
      <c r="DU635" s="3"/>
      <c r="DV635" s="3"/>
      <c r="DW635" s="3"/>
      <c r="DX635" s="3"/>
      <c r="DY635" s="3"/>
      <c r="DZ635" s="3"/>
      <c r="EA635" s="3"/>
      <c r="EB635" s="3"/>
      <c r="EC635" s="3"/>
      <c r="ED635" s="3"/>
      <c r="EE635" s="3"/>
      <c r="EF635" s="3"/>
      <c r="EG635" s="3"/>
      <c r="EH635" s="3"/>
      <c r="EI635" s="3"/>
      <c r="EJ635" s="3"/>
      <c r="EK635" s="3"/>
      <c r="EL635" s="3"/>
      <c r="EM635" s="3"/>
      <c r="EN635" s="3"/>
      <c r="EO635" s="3"/>
      <c r="EP635" s="3"/>
      <c r="EQ635" s="3"/>
      <c r="ER635" s="3"/>
      <c r="ES635" s="3"/>
      <c r="ET635" s="3"/>
      <c r="EU635" s="3"/>
      <c r="EV635" s="3"/>
      <c r="EW635" s="3"/>
      <c r="EX635" s="3"/>
      <c r="EY635" s="3"/>
      <c r="EZ635" s="3"/>
      <c r="FA635" s="3"/>
      <c r="FB635" s="3"/>
      <c r="FC635" s="3"/>
      <c r="FD635" s="3"/>
      <c r="FE635" s="3"/>
      <c r="FF635" s="3"/>
      <c r="FG635" s="3"/>
      <c r="FH635" s="3"/>
      <c r="FI635" s="3"/>
      <c r="FJ635" s="3"/>
      <c r="FK635" s="3"/>
      <c r="FL635" s="3"/>
      <c r="FM635" s="3"/>
      <c r="FN635" s="3"/>
      <c r="FO635" s="3"/>
      <c r="FP635" s="3"/>
      <c r="FQ635" s="3"/>
      <c r="FR635" s="3"/>
    </row>
    <row r="636" spans="1:174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F636" s="3"/>
      <c r="DG636" s="3"/>
      <c r="DH636" s="3"/>
      <c r="DI636" s="3"/>
      <c r="DJ636" s="3"/>
      <c r="DK636" s="3"/>
      <c r="DL636" s="3"/>
      <c r="DM636" s="3"/>
      <c r="DN636" s="3"/>
      <c r="DO636" s="3"/>
      <c r="DP636" s="3"/>
      <c r="DQ636" s="3"/>
      <c r="DR636" s="3"/>
      <c r="DS636" s="3"/>
      <c r="DT636" s="3"/>
      <c r="DU636" s="3"/>
      <c r="DV636" s="3"/>
      <c r="DW636" s="3"/>
      <c r="DX636" s="3"/>
      <c r="DY636" s="3"/>
      <c r="DZ636" s="3"/>
      <c r="EA636" s="3"/>
      <c r="EB636" s="3"/>
      <c r="EC636" s="3"/>
      <c r="ED636" s="3"/>
      <c r="EE636" s="3"/>
      <c r="EF636" s="3"/>
      <c r="EG636" s="3"/>
      <c r="EH636" s="3"/>
      <c r="EI636" s="3"/>
      <c r="EJ636" s="3"/>
      <c r="EK636" s="3"/>
      <c r="EL636" s="3"/>
      <c r="EM636" s="3"/>
      <c r="EN636" s="3"/>
      <c r="EO636" s="3"/>
      <c r="EP636" s="3"/>
      <c r="EQ636" s="3"/>
      <c r="ER636" s="3"/>
      <c r="ES636" s="3"/>
      <c r="ET636" s="3"/>
      <c r="EU636" s="3"/>
      <c r="EV636" s="3"/>
      <c r="EW636" s="3"/>
      <c r="EX636" s="3"/>
      <c r="EY636" s="3"/>
      <c r="EZ636" s="3"/>
      <c r="FA636" s="3"/>
      <c r="FB636" s="3"/>
      <c r="FC636" s="3"/>
      <c r="FD636" s="3"/>
      <c r="FE636" s="3"/>
      <c r="FF636" s="3"/>
      <c r="FG636" s="3"/>
      <c r="FH636" s="3"/>
      <c r="FI636" s="3"/>
      <c r="FJ636" s="3"/>
      <c r="FK636" s="3"/>
      <c r="FL636" s="3"/>
      <c r="FM636" s="3"/>
      <c r="FN636" s="3"/>
      <c r="FO636" s="3"/>
      <c r="FP636" s="3"/>
      <c r="FQ636" s="3"/>
      <c r="FR636" s="3"/>
    </row>
    <row r="637" spans="1:174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</row>
    <row r="638" spans="1:174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  <c r="DI638" s="3"/>
      <c r="DJ638" s="3"/>
      <c r="DK638" s="3"/>
      <c r="DL638" s="3"/>
      <c r="DM638" s="3"/>
      <c r="DN638" s="3"/>
      <c r="DO638" s="3"/>
      <c r="DP638" s="3"/>
      <c r="DQ638" s="3"/>
      <c r="DR638" s="3"/>
      <c r="DS638" s="3"/>
      <c r="DT638" s="3"/>
      <c r="DU638" s="3"/>
      <c r="DV638" s="3"/>
      <c r="DW638" s="3"/>
      <c r="DX638" s="3"/>
      <c r="DY638" s="3"/>
      <c r="DZ638" s="3"/>
      <c r="EA638" s="3"/>
      <c r="EB638" s="3"/>
      <c r="EC638" s="3"/>
      <c r="ED638" s="3"/>
      <c r="EE638" s="3"/>
      <c r="EF638" s="3"/>
      <c r="EG638" s="3"/>
      <c r="EH638" s="3"/>
      <c r="EI638" s="3"/>
      <c r="EJ638" s="3"/>
      <c r="EK638" s="3"/>
      <c r="EL638" s="3"/>
      <c r="EM638" s="3"/>
      <c r="EN638" s="3"/>
      <c r="EO638" s="3"/>
      <c r="EP638" s="3"/>
      <c r="EQ638" s="3"/>
      <c r="ER638" s="3"/>
      <c r="ES638" s="3"/>
      <c r="ET638" s="3"/>
      <c r="EU638" s="3"/>
      <c r="EV638" s="3"/>
      <c r="EW638" s="3"/>
      <c r="EX638" s="3"/>
      <c r="EY638" s="3"/>
      <c r="EZ638" s="3"/>
      <c r="FA638" s="3"/>
      <c r="FB638" s="3"/>
      <c r="FC638" s="3"/>
      <c r="FD638" s="3"/>
      <c r="FE638" s="3"/>
      <c r="FF638" s="3"/>
      <c r="FG638" s="3"/>
      <c r="FH638" s="3"/>
      <c r="FI638" s="3"/>
      <c r="FJ638" s="3"/>
      <c r="FK638" s="3"/>
      <c r="FL638" s="3"/>
      <c r="FM638" s="3"/>
      <c r="FN638" s="3"/>
      <c r="FO638" s="3"/>
      <c r="FP638" s="3"/>
      <c r="FQ638" s="3"/>
      <c r="FR638" s="3"/>
    </row>
    <row r="639" spans="1:174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F639" s="3"/>
      <c r="DG639" s="3"/>
      <c r="DH639" s="3"/>
      <c r="DI639" s="3"/>
      <c r="DJ639" s="3"/>
      <c r="DK639" s="3"/>
      <c r="DL639" s="3"/>
      <c r="DM639" s="3"/>
      <c r="DN639" s="3"/>
      <c r="DO639" s="3"/>
      <c r="DP639" s="3"/>
      <c r="DQ639" s="3"/>
      <c r="DR639" s="3"/>
      <c r="DS639" s="3"/>
      <c r="DT639" s="3"/>
      <c r="DU639" s="3"/>
      <c r="DV639" s="3"/>
      <c r="DW639" s="3"/>
      <c r="DX639" s="3"/>
      <c r="DY639" s="3"/>
      <c r="DZ639" s="3"/>
      <c r="EA639" s="3"/>
      <c r="EB639" s="3"/>
      <c r="EC639" s="3"/>
      <c r="ED639" s="3"/>
      <c r="EE639" s="3"/>
      <c r="EF639" s="3"/>
      <c r="EG639" s="3"/>
      <c r="EH639" s="3"/>
      <c r="EI639" s="3"/>
      <c r="EJ639" s="3"/>
      <c r="EK639" s="3"/>
      <c r="EL639" s="3"/>
      <c r="EM639" s="3"/>
      <c r="EN639" s="3"/>
      <c r="EO639" s="3"/>
      <c r="EP639" s="3"/>
      <c r="EQ639" s="3"/>
      <c r="ER639" s="3"/>
      <c r="ES639" s="3"/>
      <c r="ET639" s="3"/>
      <c r="EU639" s="3"/>
      <c r="EV639" s="3"/>
      <c r="EW639" s="3"/>
      <c r="EX639" s="3"/>
      <c r="EY639" s="3"/>
      <c r="EZ639" s="3"/>
      <c r="FA639" s="3"/>
      <c r="FB639" s="3"/>
      <c r="FC639" s="3"/>
      <c r="FD639" s="3"/>
      <c r="FE639" s="3"/>
      <c r="FF639" s="3"/>
      <c r="FG639" s="3"/>
      <c r="FH639" s="3"/>
      <c r="FI639" s="3"/>
      <c r="FJ639" s="3"/>
      <c r="FK639" s="3"/>
      <c r="FL639" s="3"/>
      <c r="FM639" s="3"/>
      <c r="FN639" s="3"/>
      <c r="FO639" s="3"/>
      <c r="FP639" s="3"/>
      <c r="FQ639" s="3"/>
      <c r="FR639" s="3"/>
    </row>
    <row r="640" spans="1:174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  <c r="DC640" s="3"/>
      <c r="DD640" s="3"/>
      <c r="DE640" s="3"/>
      <c r="DF640" s="3"/>
      <c r="DG640" s="3"/>
      <c r="DH640" s="3"/>
      <c r="DI640" s="3"/>
      <c r="DJ640" s="3"/>
      <c r="DK640" s="3"/>
      <c r="DL640" s="3"/>
      <c r="DM640" s="3"/>
      <c r="DN640" s="3"/>
      <c r="DO640" s="3"/>
      <c r="DP640" s="3"/>
      <c r="DQ640" s="3"/>
      <c r="DR640" s="3"/>
      <c r="DS640" s="3"/>
      <c r="DT640" s="3"/>
      <c r="DU640" s="3"/>
      <c r="DV640" s="3"/>
      <c r="DW640" s="3"/>
      <c r="DX640" s="3"/>
      <c r="DY640" s="3"/>
      <c r="DZ640" s="3"/>
      <c r="EA640" s="3"/>
      <c r="EB640" s="3"/>
      <c r="EC640" s="3"/>
      <c r="ED640" s="3"/>
      <c r="EE640" s="3"/>
      <c r="EF640" s="3"/>
      <c r="EG640" s="3"/>
      <c r="EH640" s="3"/>
      <c r="EI640" s="3"/>
      <c r="EJ640" s="3"/>
      <c r="EK640" s="3"/>
      <c r="EL640" s="3"/>
      <c r="EM640" s="3"/>
      <c r="EN640" s="3"/>
      <c r="EO640" s="3"/>
      <c r="EP640" s="3"/>
      <c r="EQ640" s="3"/>
      <c r="ER640" s="3"/>
      <c r="ES640" s="3"/>
      <c r="ET640" s="3"/>
      <c r="EU640" s="3"/>
      <c r="EV640" s="3"/>
      <c r="EW640" s="3"/>
      <c r="EX640" s="3"/>
      <c r="EY640" s="3"/>
      <c r="EZ640" s="3"/>
      <c r="FA640" s="3"/>
      <c r="FB640" s="3"/>
      <c r="FC640" s="3"/>
      <c r="FD640" s="3"/>
      <c r="FE640" s="3"/>
      <c r="FF640" s="3"/>
      <c r="FG640" s="3"/>
      <c r="FH640" s="3"/>
      <c r="FI640" s="3"/>
      <c r="FJ640" s="3"/>
      <c r="FK640" s="3"/>
      <c r="FL640" s="3"/>
      <c r="FM640" s="3"/>
      <c r="FN640" s="3"/>
      <c r="FO640" s="3"/>
      <c r="FP640" s="3"/>
      <c r="FQ640" s="3"/>
      <c r="FR640" s="3"/>
    </row>
    <row r="641" spans="1:174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  <c r="DC641" s="3"/>
      <c r="DD641" s="3"/>
      <c r="DE641" s="3"/>
      <c r="DF641" s="3"/>
      <c r="DG641" s="3"/>
      <c r="DH641" s="3"/>
      <c r="DI641" s="3"/>
      <c r="DJ641" s="3"/>
      <c r="DK641" s="3"/>
      <c r="DL641" s="3"/>
      <c r="DM641" s="3"/>
      <c r="DN641" s="3"/>
      <c r="DO641" s="3"/>
      <c r="DP641" s="3"/>
      <c r="DQ641" s="3"/>
      <c r="DR641" s="3"/>
      <c r="DS641" s="3"/>
      <c r="DT641" s="3"/>
      <c r="DU641" s="3"/>
      <c r="DV641" s="3"/>
      <c r="DW641" s="3"/>
      <c r="DX641" s="3"/>
      <c r="DY641" s="3"/>
      <c r="DZ641" s="3"/>
      <c r="EA641" s="3"/>
      <c r="EB641" s="3"/>
      <c r="EC641" s="3"/>
      <c r="ED641" s="3"/>
      <c r="EE641" s="3"/>
      <c r="EF641" s="3"/>
      <c r="EG641" s="3"/>
      <c r="EH641" s="3"/>
      <c r="EI641" s="3"/>
      <c r="EJ641" s="3"/>
      <c r="EK641" s="3"/>
      <c r="EL641" s="3"/>
      <c r="EM641" s="3"/>
      <c r="EN641" s="3"/>
      <c r="EO641" s="3"/>
      <c r="EP641" s="3"/>
      <c r="EQ641" s="3"/>
      <c r="ER641" s="3"/>
      <c r="ES641" s="3"/>
      <c r="ET641" s="3"/>
      <c r="EU641" s="3"/>
      <c r="EV641" s="3"/>
      <c r="EW641" s="3"/>
      <c r="EX641" s="3"/>
      <c r="EY641" s="3"/>
      <c r="EZ641" s="3"/>
      <c r="FA641" s="3"/>
      <c r="FB641" s="3"/>
      <c r="FC641" s="3"/>
      <c r="FD641" s="3"/>
      <c r="FE641" s="3"/>
      <c r="FF641" s="3"/>
      <c r="FG641" s="3"/>
      <c r="FH641" s="3"/>
      <c r="FI641" s="3"/>
      <c r="FJ641" s="3"/>
      <c r="FK641" s="3"/>
      <c r="FL641" s="3"/>
      <c r="FM641" s="3"/>
      <c r="FN641" s="3"/>
      <c r="FO641" s="3"/>
      <c r="FP641" s="3"/>
      <c r="FQ641" s="3"/>
      <c r="FR641" s="3"/>
    </row>
    <row r="642" spans="1:174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F642" s="3"/>
      <c r="DG642" s="3"/>
      <c r="DH642" s="3"/>
      <c r="DI642" s="3"/>
      <c r="DJ642" s="3"/>
      <c r="DK642" s="3"/>
      <c r="DL642" s="3"/>
      <c r="DM642" s="3"/>
      <c r="DN642" s="3"/>
      <c r="DO642" s="3"/>
      <c r="DP642" s="3"/>
      <c r="DQ642" s="3"/>
      <c r="DR642" s="3"/>
      <c r="DS642" s="3"/>
      <c r="DT642" s="3"/>
      <c r="DU642" s="3"/>
      <c r="DV642" s="3"/>
      <c r="DW642" s="3"/>
      <c r="DX642" s="3"/>
      <c r="DY642" s="3"/>
      <c r="DZ642" s="3"/>
      <c r="EA642" s="3"/>
      <c r="EB642" s="3"/>
      <c r="EC642" s="3"/>
      <c r="ED642" s="3"/>
      <c r="EE642" s="3"/>
      <c r="EF642" s="3"/>
      <c r="EG642" s="3"/>
      <c r="EH642" s="3"/>
      <c r="EI642" s="3"/>
      <c r="EJ642" s="3"/>
      <c r="EK642" s="3"/>
      <c r="EL642" s="3"/>
      <c r="EM642" s="3"/>
      <c r="EN642" s="3"/>
      <c r="EO642" s="3"/>
      <c r="EP642" s="3"/>
      <c r="EQ642" s="3"/>
      <c r="ER642" s="3"/>
      <c r="ES642" s="3"/>
      <c r="ET642" s="3"/>
      <c r="EU642" s="3"/>
      <c r="EV642" s="3"/>
      <c r="EW642" s="3"/>
      <c r="EX642" s="3"/>
      <c r="EY642" s="3"/>
      <c r="EZ642" s="3"/>
      <c r="FA642" s="3"/>
      <c r="FB642" s="3"/>
      <c r="FC642" s="3"/>
      <c r="FD642" s="3"/>
      <c r="FE642" s="3"/>
      <c r="FF642" s="3"/>
      <c r="FG642" s="3"/>
      <c r="FH642" s="3"/>
      <c r="FI642" s="3"/>
      <c r="FJ642" s="3"/>
      <c r="FK642" s="3"/>
      <c r="FL642" s="3"/>
      <c r="FM642" s="3"/>
      <c r="FN642" s="3"/>
      <c r="FO642" s="3"/>
      <c r="FP642" s="3"/>
      <c r="FQ642" s="3"/>
      <c r="FR642" s="3"/>
    </row>
    <row r="643" spans="1:174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  <c r="DC643" s="3"/>
      <c r="DD643" s="3"/>
      <c r="DE643" s="3"/>
      <c r="DF643" s="3"/>
      <c r="DG643" s="3"/>
      <c r="DH643" s="3"/>
      <c r="DI643" s="3"/>
      <c r="DJ643" s="3"/>
      <c r="DK643" s="3"/>
      <c r="DL643" s="3"/>
      <c r="DM643" s="3"/>
      <c r="DN643" s="3"/>
      <c r="DO643" s="3"/>
      <c r="DP643" s="3"/>
      <c r="DQ643" s="3"/>
      <c r="DR643" s="3"/>
      <c r="DS643" s="3"/>
      <c r="DT643" s="3"/>
      <c r="DU643" s="3"/>
      <c r="DV643" s="3"/>
      <c r="DW643" s="3"/>
      <c r="DX643" s="3"/>
      <c r="DY643" s="3"/>
      <c r="DZ643" s="3"/>
      <c r="EA643" s="3"/>
      <c r="EB643" s="3"/>
      <c r="EC643" s="3"/>
      <c r="ED643" s="3"/>
      <c r="EE643" s="3"/>
      <c r="EF643" s="3"/>
      <c r="EG643" s="3"/>
      <c r="EH643" s="3"/>
      <c r="EI643" s="3"/>
      <c r="EJ643" s="3"/>
      <c r="EK643" s="3"/>
      <c r="EL643" s="3"/>
      <c r="EM643" s="3"/>
      <c r="EN643" s="3"/>
      <c r="EO643" s="3"/>
      <c r="EP643" s="3"/>
      <c r="EQ643" s="3"/>
      <c r="ER643" s="3"/>
      <c r="ES643" s="3"/>
      <c r="ET643" s="3"/>
      <c r="EU643" s="3"/>
      <c r="EV643" s="3"/>
      <c r="EW643" s="3"/>
      <c r="EX643" s="3"/>
      <c r="EY643" s="3"/>
      <c r="EZ643" s="3"/>
      <c r="FA643" s="3"/>
      <c r="FB643" s="3"/>
      <c r="FC643" s="3"/>
      <c r="FD643" s="3"/>
      <c r="FE643" s="3"/>
      <c r="FF643" s="3"/>
      <c r="FG643" s="3"/>
      <c r="FH643" s="3"/>
      <c r="FI643" s="3"/>
      <c r="FJ643" s="3"/>
      <c r="FK643" s="3"/>
      <c r="FL643" s="3"/>
      <c r="FM643" s="3"/>
      <c r="FN643" s="3"/>
      <c r="FO643" s="3"/>
      <c r="FP643" s="3"/>
      <c r="FQ643" s="3"/>
      <c r="FR64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I326"/>
  <sheetViews>
    <sheetView workbookViewId="0">
      <selection activeCell="E39" sqref="E39"/>
    </sheetView>
  </sheetViews>
  <sheetFormatPr defaultColWidth="8.86328125" defaultRowHeight="12.75" x14ac:dyDescent="0.35"/>
  <cols>
    <col min="2" max="2" width="20.73046875" customWidth="1"/>
    <col min="3" max="5" width="22.73046875" customWidth="1"/>
    <col min="6" max="10" width="12.73046875" customWidth="1"/>
    <col min="14" max="15" width="8.73046875" customWidth="1"/>
    <col min="16" max="16" width="25.73046875" customWidth="1"/>
  </cols>
  <sheetData>
    <row r="1" spans="1:113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</row>
    <row r="2" spans="1:113" ht="15.4" x14ac:dyDescent="0.35">
      <c r="A2" s="3"/>
      <c r="B2" s="4" t="s">
        <v>42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</row>
    <row r="3" spans="1:113" ht="13.15" thickBo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</row>
    <row r="4" spans="1:113" ht="40.15" thickTop="1" thickBot="1" x14ac:dyDescent="0.4">
      <c r="A4" s="3"/>
      <c r="B4" s="29"/>
      <c r="C4" s="30" t="s">
        <v>35</v>
      </c>
      <c r="D4" s="30" t="s">
        <v>36</v>
      </c>
      <c r="E4" s="30" t="s">
        <v>37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</row>
    <row r="5" spans="1:113" ht="13.5" thickTop="1" x14ac:dyDescent="0.4">
      <c r="A5" s="3"/>
      <c r="B5" s="12"/>
      <c r="C5" s="14"/>
      <c r="D5" s="13"/>
      <c r="E5" s="14"/>
      <c r="F5" s="3"/>
      <c r="G5" s="3"/>
      <c r="H5" s="51"/>
      <c r="I5" s="52"/>
      <c r="J5" s="53" t="s">
        <v>48</v>
      </c>
      <c r="K5" s="53"/>
      <c r="L5" s="53"/>
      <c r="M5" s="53"/>
      <c r="N5" s="54"/>
      <c r="O5" s="51"/>
      <c r="P5" s="51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</row>
    <row r="6" spans="1:113" ht="13.15" x14ac:dyDescent="0.4">
      <c r="A6" s="3"/>
      <c r="B6" s="12" t="s">
        <v>26</v>
      </c>
      <c r="C6" s="14">
        <v>1990</v>
      </c>
      <c r="D6" s="34">
        <f>100*Data!$B24</f>
        <v>16.610875978957161</v>
      </c>
      <c r="E6" s="34">
        <f>Data_2!$B24</f>
        <v>98.585972850678743</v>
      </c>
      <c r="F6" s="3"/>
      <c r="G6" s="3"/>
      <c r="H6" s="51"/>
      <c r="I6" s="58"/>
      <c r="J6" s="56" t="s">
        <v>46</v>
      </c>
      <c r="K6" s="55" t="s">
        <v>47</v>
      </c>
      <c r="L6" s="56" t="s">
        <v>45</v>
      </c>
      <c r="M6" s="56" t="s">
        <v>44</v>
      </c>
      <c r="N6" s="57"/>
      <c r="O6" s="51"/>
      <c r="P6" s="51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</row>
    <row r="7" spans="1:113" ht="13.15" x14ac:dyDescent="0.4">
      <c r="A7" s="3"/>
      <c r="B7" s="12" t="s">
        <v>7</v>
      </c>
      <c r="C7" s="14">
        <v>1982</v>
      </c>
      <c r="D7" s="34">
        <f>100*Data!$C16</f>
        <v>55.063215634675132</v>
      </c>
      <c r="E7" s="34">
        <f>Data_2!$C16</f>
        <v>447.30088605656277</v>
      </c>
      <c r="F7" s="3"/>
      <c r="G7" s="3"/>
      <c r="H7" s="51"/>
      <c r="I7" s="58" t="s">
        <v>50</v>
      </c>
      <c r="J7" s="55">
        <f>K7</f>
        <v>9</v>
      </c>
      <c r="K7" s="55">
        <f>COUNTIF(D$6:D$42,"&lt;40")</f>
        <v>9</v>
      </c>
      <c r="L7" s="10">
        <f>J7/J$12</f>
        <v>0.27272727272727271</v>
      </c>
      <c r="M7" s="10">
        <f>L7</f>
        <v>0.27272727272727271</v>
      </c>
      <c r="N7" s="57"/>
      <c r="O7" s="51"/>
      <c r="P7" s="51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</row>
    <row r="8" spans="1:113" ht="15.75" customHeight="1" x14ac:dyDescent="0.4">
      <c r="A8" s="3"/>
      <c r="B8" s="12"/>
      <c r="C8" s="50">
        <v>2001</v>
      </c>
      <c r="D8" s="34">
        <f>100*Data!$C35</f>
        <v>57.36556971348039</v>
      </c>
      <c r="E8" s="34">
        <f>Data_2!$C35</f>
        <v>409.84492106213429</v>
      </c>
      <c r="F8" s="3"/>
      <c r="G8" s="3"/>
      <c r="H8" s="51"/>
      <c r="I8" s="58" t="s">
        <v>51</v>
      </c>
      <c r="J8" s="55">
        <f>K8-K7</f>
        <v>9</v>
      </c>
      <c r="K8" s="55">
        <f>COUNTIF(D$6:D$42,"&lt;60")</f>
        <v>18</v>
      </c>
      <c r="L8" s="10">
        <f>J8/J$12</f>
        <v>0.27272727272727271</v>
      </c>
      <c r="M8" s="10">
        <f>M7+L8</f>
        <v>0.54545454545454541</v>
      </c>
      <c r="N8" s="57"/>
      <c r="O8" s="51"/>
      <c r="P8" s="51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</row>
    <row r="9" spans="1:113" ht="13.15" x14ac:dyDescent="0.4">
      <c r="A9" s="3"/>
      <c r="B9" s="12" t="s">
        <v>8</v>
      </c>
      <c r="C9" s="14">
        <v>1980</v>
      </c>
      <c r="D9" s="34">
        <f>100*Data!D14</f>
        <v>97.067831943479831</v>
      </c>
      <c r="E9" s="34">
        <f>Data_2!$D14</f>
        <v>246.35173365521226</v>
      </c>
      <c r="F9" s="3"/>
      <c r="G9" s="3"/>
      <c r="H9" s="51"/>
      <c r="I9" s="58" t="s">
        <v>52</v>
      </c>
      <c r="J9" s="55">
        <f>K9-K8</f>
        <v>5</v>
      </c>
      <c r="K9" s="55">
        <f>COUNTIF(D$6:D$42,"&lt;80")</f>
        <v>23</v>
      </c>
      <c r="L9" s="10">
        <f>J9/J$12</f>
        <v>0.15151515151515152</v>
      </c>
      <c r="M9" s="10">
        <f>M8+L9</f>
        <v>0.69696969696969691</v>
      </c>
      <c r="N9" s="57"/>
      <c r="O9" s="51"/>
      <c r="P9" s="51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</row>
    <row r="10" spans="1:113" ht="15.75" customHeight="1" x14ac:dyDescent="0.4">
      <c r="A10" s="3"/>
      <c r="B10" s="12" t="s">
        <v>9</v>
      </c>
      <c r="C10" s="14">
        <v>1983</v>
      </c>
      <c r="D10" s="34">
        <f>100*Data!$E17</f>
        <v>50.146336766947897</v>
      </c>
      <c r="E10" s="34">
        <f>Data_2!$E17</f>
        <v>393.61426451039398</v>
      </c>
      <c r="F10" s="3"/>
      <c r="G10" s="3"/>
      <c r="H10" s="51"/>
      <c r="I10" s="58" t="s">
        <v>53</v>
      </c>
      <c r="J10" s="55">
        <f>K10-K9</f>
        <v>5</v>
      </c>
      <c r="K10" s="55">
        <f>COUNTIF(D$6:D$42,"&lt;100")</f>
        <v>28</v>
      </c>
      <c r="L10" s="10">
        <f>J10/J$12</f>
        <v>0.15151515151515152</v>
      </c>
      <c r="M10" s="10">
        <f>M9+L10</f>
        <v>0.8484848484848484</v>
      </c>
      <c r="N10" s="57"/>
      <c r="O10" s="51"/>
      <c r="P10" s="51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</row>
    <row r="11" spans="1:113" ht="15.75" customHeight="1" x14ac:dyDescent="0.4">
      <c r="A11" s="3"/>
      <c r="B11" s="12" t="s">
        <v>3</v>
      </c>
      <c r="C11" s="14">
        <v>1990</v>
      </c>
      <c r="D11" s="34">
        <f>100*Data!$F24</f>
        <v>57.065456825767825</v>
      </c>
      <c r="E11" s="34">
        <f>Data_2!$F24</f>
        <v>154.02545690024633</v>
      </c>
      <c r="F11" s="3"/>
      <c r="G11" s="3"/>
      <c r="H11" s="51"/>
      <c r="I11" s="58" t="s">
        <v>54</v>
      </c>
      <c r="J11" s="55">
        <f>COUNTIF(D$6:D$42,"&gt;100")</f>
        <v>5</v>
      </c>
      <c r="K11" s="55">
        <f>K10+J11</f>
        <v>33</v>
      </c>
      <c r="L11" s="10">
        <f>J11/J$12</f>
        <v>0.15151515151515152</v>
      </c>
      <c r="M11" s="10">
        <f>M10+L11</f>
        <v>0.99999999999999989</v>
      </c>
      <c r="N11" s="57"/>
      <c r="O11" s="51"/>
      <c r="P11" s="51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</row>
    <row r="12" spans="1:113" ht="15.75" customHeight="1" thickBot="1" x14ac:dyDescent="0.45">
      <c r="A12" s="3"/>
      <c r="B12" s="12" t="s">
        <v>10</v>
      </c>
      <c r="C12" s="14">
        <v>1972</v>
      </c>
      <c r="D12" s="34">
        <f>100*Data!$G6</f>
        <v>31.84624226029079</v>
      </c>
      <c r="E12" s="34" t="str">
        <f>Data_2!$G6</f>
        <v>n.a.</v>
      </c>
      <c r="F12" s="3"/>
      <c r="G12" s="3"/>
      <c r="H12" s="51"/>
      <c r="I12" s="59"/>
      <c r="J12" s="60">
        <f>SUM(J7:J11)</f>
        <v>33</v>
      </c>
      <c r="K12" s="60" t="s">
        <v>21</v>
      </c>
      <c r="L12" s="60" t="s">
        <v>49</v>
      </c>
      <c r="M12" s="60"/>
      <c r="N12" s="61"/>
      <c r="O12" s="51"/>
      <c r="P12" s="51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</row>
    <row r="13" spans="1:113" ht="15.75" customHeight="1" thickTop="1" x14ac:dyDescent="0.4">
      <c r="A13" s="3"/>
      <c r="B13" s="12"/>
      <c r="C13" s="14">
        <v>1983</v>
      </c>
      <c r="D13" s="34">
        <f>100*Data!$G17</f>
        <v>96.497340896095196</v>
      </c>
      <c r="E13" s="34">
        <f>Data_2!$G17</f>
        <v>358.56138096710242</v>
      </c>
      <c r="F13" s="3"/>
      <c r="G13" s="3"/>
      <c r="H13" s="51"/>
      <c r="I13" s="51"/>
      <c r="J13" s="51"/>
      <c r="K13" s="51"/>
      <c r="L13" s="51"/>
      <c r="M13" s="51"/>
      <c r="N13" s="51"/>
      <c r="O13" s="51"/>
      <c r="P13" s="51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</row>
    <row r="14" spans="1:113" ht="15.75" customHeight="1" x14ac:dyDescent="0.4">
      <c r="A14" s="3"/>
      <c r="B14" s="12" t="s">
        <v>11</v>
      </c>
      <c r="C14" s="14">
        <v>1981</v>
      </c>
      <c r="D14" s="34">
        <f>100*Data!$H15</f>
        <v>136.91252725400901</v>
      </c>
      <c r="E14" s="34">
        <f>Data_2!$H15</f>
        <v>267.01410668260775</v>
      </c>
      <c r="F14" s="3"/>
      <c r="G14" s="3"/>
      <c r="H14" s="51"/>
      <c r="I14" s="51"/>
      <c r="J14" s="51"/>
      <c r="K14" s="51"/>
      <c r="L14" s="51"/>
      <c r="M14" s="51"/>
      <c r="N14" s="51"/>
      <c r="O14" s="51"/>
      <c r="P14" s="51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</row>
    <row r="15" spans="1:113" ht="15.75" customHeight="1" x14ac:dyDescent="0.4">
      <c r="A15" s="3"/>
      <c r="B15" s="12" t="s">
        <v>12</v>
      </c>
      <c r="C15" s="14">
        <v>1982</v>
      </c>
      <c r="D15" s="34">
        <f>100*Data!$I16</f>
        <v>32.693030646883507</v>
      </c>
      <c r="E15" s="34">
        <f>Data_2!$I16</f>
        <v>183.34829716038689</v>
      </c>
      <c r="F15" s="3"/>
      <c r="G15" s="3"/>
      <c r="H15" s="51"/>
      <c r="I15" s="51"/>
      <c r="J15" s="51"/>
      <c r="K15" s="51"/>
      <c r="L15" s="51"/>
      <c r="M15" s="51"/>
      <c r="N15" s="51"/>
      <c r="O15" s="51"/>
      <c r="P15" s="51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</row>
    <row r="16" spans="1:113" ht="15.75" customHeight="1" x14ac:dyDescent="0.4">
      <c r="A16" s="3"/>
      <c r="B16" s="12" t="s">
        <v>13</v>
      </c>
      <c r="C16" s="14">
        <v>1984</v>
      </c>
      <c r="D16" s="34">
        <f>100*Data!$J18</f>
        <v>68.0183623614206</v>
      </c>
      <c r="E16" s="34">
        <f>Data_2!$J18</f>
        <v>271.54156264602489</v>
      </c>
      <c r="F16" s="3"/>
      <c r="G16" s="3"/>
      <c r="H16" s="51"/>
      <c r="I16" s="51"/>
      <c r="J16" s="51"/>
      <c r="K16" s="51"/>
      <c r="L16" s="51"/>
      <c r="M16" s="51"/>
      <c r="N16" s="51"/>
      <c r="O16" s="51"/>
      <c r="P16" s="51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</row>
    <row r="17" spans="1:113" ht="13.15" x14ac:dyDescent="0.4">
      <c r="A17" s="3"/>
      <c r="B17" s="12"/>
      <c r="C17" s="14">
        <v>2000</v>
      </c>
      <c r="D17" s="34">
        <f>100*Data!$J34</f>
        <v>107.27688197412486</v>
      </c>
      <c r="E17" s="34">
        <f>Data_2!$J34</f>
        <v>181.48214857395536</v>
      </c>
      <c r="F17" s="3"/>
      <c r="G17" s="3"/>
      <c r="H17" s="51"/>
      <c r="I17" s="51"/>
      <c r="J17" s="51"/>
      <c r="K17" s="51"/>
      <c r="L17" s="51"/>
      <c r="M17" s="51"/>
      <c r="N17" s="51"/>
      <c r="O17" s="51"/>
      <c r="P17" s="51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</row>
    <row r="18" spans="1:113" ht="15.75" customHeight="1" x14ac:dyDescent="0.35">
      <c r="A18" s="3"/>
      <c r="B18" s="12"/>
      <c r="C18" s="14">
        <v>2008</v>
      </c>
      <c r="D18" s="34">
        <f>100*Data!$J42</f>
        <v>29.988072943972295</v>
      </c>
      <c r="E18" s="34">
        <f>Data_2!$J42</f>
        <v>74.550342782935218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</row>
    <row r="19" spans="1:113" ht="15.75" customHeight="1" x14ac:dyDescent="0.35">
      <c r="A19" s="3"/>
      <c r="B19" s="12" t="s">
        <v>0</v>
      </c>
      <c r="C19" s="14">
        <v>1984</v>
      </c>
      <c r="D19" s="34">
        <f>100*Data!$K18</f>
        <v>112.67544138427061</v>
      </c>
      <c r="E19" s="34">
        <f>Data_2!$K18</f>
        <v>282.56328583941365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</row>
    <row r="20" spans="1:113" ht="15.75" customHeight="1" x14ac:dyDescent="0.35">
      <c r="A20" s="3"/>
      <c r="B20" s="12" t="s">
        <v>27</v>
      </c>
      <c r="C20" s="14">
        <v>1982</v>
      </c>
      <c r="D20" s="34">
        <f>100*Data!$L16</f>
        <v>237.62094782532964</v>
      </c>
      <c r="E20" s="34">
        <f>Data_2!$L16</f>
        <v>337.72495271850664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</row>
    <row r="21" spans="1:113" ht="13.15" x14ac:dyDescent="0.35">
      <c r="A21" s="3"/>
      <c r="B21" s="12" t="s">
        <v>14</v>
      </c>
      <c r="C21" s="14">
        <v>1981</v>
      </c>
      <c r="D21" s="34">
        <f>100*Data!$M15</f>
        <v>63.50465819899371</v>
      </c>
      <c r="E21" s="34">
        <f>Data_2!$M15</f>
        <v>182.7945119574845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</row>
    <row r="22" spans="1:113" ht="15.75" customHeight="1" x14ac:dyDescent="0.35">
      <c r="A22" s="3"/>
      <c r="B22" s="12" t="s">
        <v>28</v>
      </c>
      <c r="C22" s="14">
        <v>1992</v>
      </c>
      <c r="D22" s="34">
        <f>100*Data!$N27</f>
        <v>41.797975569976927</v>
      </c>
      <c r="E22" s="34">
        <f>Data_2!$N26</f>
        <v>77.648933812050274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</row>
    <row r="23" spans="1:113" ht="13.15" x14ac:dyDescent="0.35">
      <c r="A23" s="3"/>
      <c r="B23" s="12" t="s">
        <v>29</v>
      </c>
      <c r="C23" s="14">
        <v>1990</v>
      </c>
      <c r="D23" s="34" t="s">
        <v>22</v>
      </c>
      <c r="E23" s="14" t="s">
        <v>22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</row>
    <row r="24" spans="1:113" ht="13.15" x14ac:dyDescent="0.35">
      <c r="A24" s="3"/>
      <c r="B24" s="12" t="s">
        <v>24</v>
      </c>
      <c r="C24" s="14">
        <v>1978</v>
      </c>
      <c r="D24" s="34">
        <f>100*Data!$P12</f>
        <v>48.567500000000003</v>
      </c>
      <c r="E24" s="34">
        <f>Data_2!$P12</f>
        <v>103.88699053176551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</row>
    <row r="25" spans="1:113" ht="13.15" x14ac:dyDescent="0.35">
      <c r="A25" s="3"/>
      <c r="B25" s="12" t="s">
        <v>25</v>
      </c>
      <c r="C25" s="14">
        <v>1989</v>
      </c>
      <c r="D25" s="34">
        <f>100*Data!$Q23</f>
        <v>181.92965990168219</v>
      </c>
      <c r="E25" s="34">
        <f>Data_2!$Q23</f>
        <v>234.23601334826478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</row>
    <row r="26" spans="1:113" ht="13.15" x14ac:dyDescent="0.35">
      <c r="A26" s="3"/>
      <c r="B26" s="12" t="s">
        <v>15</v>
      </c>
      <c r="C26" s="14">
        <v>1982</v>
      </c>
      <c r="D26" s="34">
        <f>100*Data!$R16</f>
        <v>46.860403626395986</v>
      </c>
      <c r="E26" s="34">
        <f>Data_2!$R16</f>
        <v>279.26263318077525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</row>
    <row r="27" spans="1:113" ht="13.15" x14ac:dyDescent="0.35">
      <c r="A27" s="3"/>
      <c r="B27" s="12" t="s">
        <v>1</v>
      </c>
      <c r="C27" s="14">
        <v>1983</v>
      </c>
      <c r="D27" s="34">
        <f>100*Data!$S17</f>
        <v>86.637393761262999</v>
      </c>
      <c r="E27" s="34">
        <f>Data_2!$S17</f>
        <v>305.5623537205974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</row>
    <row r="28" spans="1:113" ht="13.15" x14ac:dyDescent="0.35">
      <c r="A28" s="3"/>
      <c r="B28" s="12" t="s">
        <v>16</v>
      </c>
      <c r="C28" s="14">
        <v>1983</v>
      </c>
      <c r="D28" s="34" t="str">
        <f>Data!$T17</f>
        <v>n.a.</v>
      </c>
      <c r="E28" s="34">
        <f>Data_2!$T17</f>
        <v>56.846542409791311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</row>
    <row r="29" spans="1:113" ht="13.15" x14ac:dyDescent="0.35">
      <c r="A29" s="3"/>
      <c r="B29" s="12" t="s">
        <v>17</v>
      </c>
      <c r="C29" s="14">
        <v>1978</v>
      </c>
      <c r="D29" s="34">
        <v>80.900000000000006</v>
      </c>
      <c r="E29" s="34">
        <f>Data_2!$U12</f>
        <v>388.45784987346252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</row>
    <row r="30" spans="1:113" ht="13.15" x14ac:dyDescent="0.35">
      <c r="A30" s="3"/>
      <c r="B30" s="12"/>
      <c r="C30" s="14">
        <v>1984</v>
      </c>
      <c r="D30" s="34">
        <f>100*Data!$U18</f>
        <v>65.628615617333097</v>
      </c>
      <c r="E30" s="34">
        <f>Data_2!$U18</f>
        <v>288.93808832811391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</row>
    <row r="31" spans="1:113" ht="13.15" x14ac:dyDescent="0.35">
      <c r="A31" s="3"/>
      <c r="B31" s="12" t="s">
        <v>2</v>
      </c>
      <c r="C31" s="14">
        <v>1983</v>
      </c>
      <c r="D31" s="34">
        <f>100*Data!$V17</f>
        <v>73.979321280112657</v>
      </c>
      <c r="E31" s="34">
        <f>Data_2!$V17</f>
        <v>278.10877093259035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</row>
    <row r="32" spans="1:113" ht="13.15" x14ac:dyDescent="0.35">
      <c r="A32" s="3"/>
      <c r="B32" s="12" t="s">
        <v>4</v>
      </c>
      <c r="C32" s="14">
        <v>1981</v>
      </c>
      <c r="D32" s="34">
        <f>100*Data!$W$15</f>
        <v>26.783233405159557</v>
      </c>
      <c r="E32" s="34">
        <f>Data_2!$W$15</f>
        <v>108.10233317258819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</row>
    <row r="33" spans="1:113" ht="13.15" x14ac:dyDescent="0.35">
      <c r="A33" s="3"/>
      <c r="B33" s="12" t="s">
        <v>5</v>
      </c>
      <c r="C33" s="14">
        <v>1982</v>
      </c>
      <c r="D33" s="34">
        <f>100*Data!$X16</f>
        <v>20.321247029166738</v>
      </c>
      <c r="E33" s="34">
        <f>Data_2!$X16</f>
        <v>73.110453116926422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</row>
    <row r="34" spans="1:113" ht="13.15" x14ac:dyDescent="0.35">
      <c r="A34" s="3"/>
      <c r="B34" s="12" t="s">
        <v>38</v>
      </c>
      <c r="C34" s="14">
        <v>1991</v>
      </c>
      <c r="D34" s="34">
        <f>100*Data!$Y25</f>
        <v>12.2536045875908</v>
      </c>
      <c r="E34" s="34" t="str">
        <f>Data_2!$Y25</f>
        <v>n.a.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</row>
    <row r="35" spans="1:113" ht="13.15" x14ac:dyDescent="0.35">
      <c r="A35" s="3"/>
      <c r="B35" s="12"/>
      <c r="C35" s="14">
        <v>1998</v>
      </c>
      <c r="D35" s="34">
        <f>100*Data!$Y31</f>
        <v>30.495799187302957</v>
      </c>
      <c r="E35" s="34">
        <f>Data_2!$Y31</f>
        <v>109.76909348975326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</row>
    <row r="36" spans="1:113" ht="13.15" x14ac:dyDescent="0.35">
      <c r="A36" s="3"/>
      <c r="B36" s="12" t="s">
        <v>23</v>
      </c>
      <c r="C36" s="14">
        <v>1985</v>
      </c>
      <c r="D36" s="34" t="s">
        <v>22</v>
      </c>
      <c r="E36" s="14" t="s">
        <v>22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</row>
    <row r="37" spans="1:113" ht="13.15" x14ac:dyDescent="0.35">
      <c r="A37" s="3"/>
      <c r="B37" s="12" t="s">
        <v>39</v>
      </c>
      <c r="C37" s="14">
        <v>1989</v>
      </c>
      <c r="D37" s="34">
        <f>100*Data!$AA23</f>
        <v>48.546222014955795</v>
      </c>
      <c r="E37" s="34">
        <f>Data_2!$AA23</f>
        <v>103.55036552571377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</row>
    <row r="38" spans="1:113" ht="13.15" x14ac:dyDescent="0.35">
      <c r="A38" s="3"/>
      <c r="B38" s="12" t="s">
        <v>6</v>
      </c>
      <c r="C38" s="14">
        <v>1978</v>
      </c>
      <c r="D38" s="34">
        <f>100*Data!$AB12</f>
        <v>20.985565289516899</v>
      </c>
      <c r="E38" s="34">
        <f>Data_2!$AB12</f>
        <v>374.15089463722398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</row>
    <row r="39" spans="1:113" ht="13.15" x14ac:dyDescent="0.35">
      <c r="A39" s="3"/>
      <c r="B39" s="12" t="s">
        <v>18</v>
      </c>
      <c r="C39" s="14">
        <v>1983</v>
      </c>
      <c r="D39" s="34">
        <f>100*Data!$AC17</f>
        <v>63.697298170503203</v>
      </c>
      <c r="E39" s="34">
        <f>Data_2!$AC17</f>
        <v>204.03446868672566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</row>
    <row r="40" spans="1:113" ht="13.15" x14ac:dyDescent="0.35">
      <c r="A40" s="3"/>
      <c r="B40" s="12"/>
      <c r="C40" s="14">
        <v>2003</v>
      </c>
      <c r="D40" s="34">
        <f>100*Data!$AC37</f>
        <v>95.34257828739257</v>
      </c>
      <c r="E40" s="34">
        <f>Data_2!$AC37</f>
        <v>334.41266743500751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</row>
    <row r="41" spans="1:113" ht="13.15" x14ac:dyDescent="0.35">
      <c r="A41" s="3"/>
      <c r="B41" s="12" t="s">
        <v>19</v>
      </c>
      <c r="C41" s="14">
        <v>1982</v>
      </c>
      <c r="D41" s="34">
        <f>100*Data!$AD15</f>
        <v>40.078594591410003</v>
      </c>
      <c r="E41" s="34">
        <f>Data_2!$AD15</f>
        <v>131.00697384132934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</row>
    <row r="42" spans="1:113" ht="13.5" thickBot="1" x14ac:dyDescent="0.4">
      <c r="A42" s="3"/>
      <c r="B42" s="15" t="s">
        <v>40</v>
      </c>
      <c r="C42" s="31">
        <v>1983</v>
      </c>
      <c r="D42" s="35" t="s">
        <v>22</v>
      </c>
      <c r="E42" s="31" t="s">
        <v>22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</row>
    <row r="43" spans="1:113" ht="13.9" thickTop="1" thickBot="1" x14ac:dyDescent="0.4">
      <c r="A43" s="3"/>
      <c r="B43" s="32" t="s">
        <v>20</v>
      </c>
      <c r="C43" s="33"/>
      <c r="D43" s="36">
        <f>AVERAGE(D5:D41)</f>
        <v>67.732054694801832</v>
      </c>
      <c r="E43" s="36">
        <f>AVERAGE(E5:E41)</f>
        <v>229.38716407519769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</row>
    <row r="44" spans="1:113" ht="13.5" thickTop="1" x14ac:dyDescent="0.35">
      <c r="A44" s="3"/>
      <c r="B44" s="11" t="s">
        <v>41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</row>
    <row r="45" spans="1:113" ht="13.15" x14ac:dyDescent="0.4">
      <c r="A45" s="3"/>
      <c r="B45" s="51" t="s">
        <v>55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</row>
    <row r="46" spans="1:113" ht="13.15" x14ac:dyDescent="0.4">
      <c r="A46" s="3"/>
      <c r="B46" s="51" t="s">
        <v>56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</row>
    <row r="47" spans="1:113" ht="13.15" x14ac:dyDescent="0.35">
      <c r="A47" s="3"/>
      <c r="B47" s="64" t="s">
        <v>61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</row>
    <row r="48" spans="1:113" ht="13.15" x14ac:dyDescent="0.35">
      <c r="A48" s="3"/>
      <c r="B48" s="64" t="s">
        <v>60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</row>
    <row r="49" spans="1:113" ht="13.15" x14ac:dyDescent="0.35">
      <c r="A49" s="3"/>
      <c r="B49" s="64" t="s">
        <v>62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</row>
    <row r="50" spans="1:113" ht="13.15" x14ac:dyDescent="0.35">
      <c r="A50" s="3"/>
      <c r="B50" s="64" t="s">
        <v>63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</row>
    <row r="51" spans="1:113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</row>
    <row r="52" spans="1:113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</row>
    <row r="53" spans="1:113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</row>
    <row r="54" spans="1:113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</row>
    <row r="55" spans="1:113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</row>
    <row r="56" spans="1:113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</row>
    <row r="57" spans="1:113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</row>
    <row r="58" spans="1:113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</row>
    <row r="59" spans="1:113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</row>
    <row r="60" spans="1:113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</row>
    <row r="61" spans="1:113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</row>
    <row r="62" spans="1:113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</row>
    <row r="63" spans="1:113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</row>
    <row r="64" spans="1:113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</row>
    <row r="65" spans="1:113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</row>
    <row r="66" spans="1:113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</row>
    <row r="67" spans="1:113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</row>
    <row r="68" spans="1:113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</row>
    <row r="69" spans="1:113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</row>
    <row r="70" spans="1:113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</row>
    <row r="71" spans="1:113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</row>
    <row r="72" spans="1:113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</row>
    <row r="73" spans="1:113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</row>
    <row r="74" spans="1:113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</row>
    <row r="75" spans="1:113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</row>
    <row r="76" spans="1:113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</row>
    <row r="77" spans="1:113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</row>
    <row r="78" spans="1:113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</row>
    <row r="79" spans="1:113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</row>
    <row r="80" spans="1:113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</row>
    <row r="81" spans="1:113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</row>
    <row r="82" spans="1:113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</row>
    <row r="83" spans="1:113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</row>
    <row r="84" spans="1:113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</row>
    <row r="85" spans="1:113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</row>
    <row r="86" spans="1:113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</row>
    <row r="87" spans="1:113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</row>
    <row r="88" spans="1:113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</row>
    <row r="89" spans="1:113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</row>
    <row r="90" spans="1:113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</row>
    <row r="91" spans="1:113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</row>
    <row r="92" spans="1:113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</row>
    <row r="93" spans="1:113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</row>
    <row r="94" spans="1:113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</row>
    <row r="95" spans="1:113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</row>
    <row r="96" spans="1:113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</row>
    <row r="97" spans="1:113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</row>
    <row r="98" spans="1:113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</row>
    <row r="99" spans="1:113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</row>
    <row r="100" spans="1:113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</row>
    <row r="101" spans="1:113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</row>
    <row r="102" spans="1:113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</row>
    <row r="103" spans="1:113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</row>
    <row r="104" spans="1:113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</row>
    <row r="105" spans="1:113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</row>
    <row r="106" spans="1:113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</row>
    <row r="107" spans="1:113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</row>
    <row r="108" spans="1:113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</row>
    <row r="109" spans="1:113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</row>
    <row r="110" spans="1:113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</row>
    <row r="111" spans="1:113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</row>
    <row r="112" spans="1:113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</row>
    <row r="113" spans="1:113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</row>
    <row r="114" spans="1:113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</row>
    <row r="115" spans="1:113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</row>
    <row r="116" spans="1:113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</row>
    <row r="117" spans="1:113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</row>
    <row r="118" spans="1:113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</row>
    <row r="119" spans="1:113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</row>
    <row r="120" spans="1:113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</row>
    <row r="121" spans="1:113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</row>
    <row r="122" spans="1:113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</row>
    <row r="123" spans="1:113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</row>
    <row r="124" spans="1:113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</row>
    <row r="125" spans="1:113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</row>
    <row r="126" spans="1:113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</row>
    <row r="127" spans="1:113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</row>
    <row r="128" spans="1:113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</row>
    <row r="129" spans="1:113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</row>
    <row r="130" spans="1:113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</row>
    <row r="131" spans="1:113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</row>
    <row r="132" spans="1:113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</row>
    <row r="133" spans="1:113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</row>
    <row r="134" spans="1:113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</row>
    <row r="135" spans="1:113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</row>
    <row r="136" spans="1:113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</row>
    <row r="137" spans="1:113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</row>
    <row r="138" spans="1:113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</row>
    <row r="139" spans="1:113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</row>
    <row r="140" spans="1:113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</row>
    <row r="141" spans="1:113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</row>
    <row r="142" spans="1:113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</row>
    <row r="143" spans="1:113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</row>
    <row r="144" spans="1:113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</row>
    <row r="145" spans="1:113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</row>
    <row r="146" spans="1:113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</row>
    <row r="147" spans="1:113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</row>
    <row r="148" spans="1:113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</row>
    <row r="149" spans="1:113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</row>
    <row r="150" spans="1:113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</row>
    <row r="151" spans="1:113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</row>
    <row r="152" spans="1:113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</row>
    <row r="153" spans="1:113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</row>
    <row r="154" spans="1:113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</row>
    <row r="155" spans="1:113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</row>
    <row r="156" spans="1:113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</row>
    <row r="157" spans="1:113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</row>
    <row r="158" spans="1:113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</row>
    <row r="159" spans="1:113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</row>
    <row r="160" spans="1:113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</row>
    <row r="161" spans="1:113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</row>
    <row r="162" spans="1:113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</row>
    <row r="163" spans="1:113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</row>
    <row r="164" spans="1:113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</row>
    <row r="165" spans="1:113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</row>
    <row r="166" spans="1:113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</row>
    <row r="167" spans="1:113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</row>
    <row r="168" spans="1:113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</row>
    <row r="169" spans="1:113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</row>
    <row r="170" spans="1:113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</row>
    <row r="171" spans="1:113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</row>
    <row r="172" spans="1:113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</row>
    <row r="173" spans="1:113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</row>
    <row r="174" spans="1:113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</row>
    <row r="175" spans="1:113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</row>
    <row r="176" spans="1:113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</row>
    <row r="177" spans="1:113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</row>
    <row r="178" spans="1:113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</row>
    <row r="179" spans="1:113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</row>
    <row r="180" spans="1:113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</row>
    <row r="181" spans="1:113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</row>
    <row r="182" spans="1:113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</row>
    <row r="183" spans="1:113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</row>
    <row r="184" spans="1:113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</row>
    <row r="185" spans="1:113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</row>
    <row r="186" spans="1:113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</row>
    <row r="187" spans="1:113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</row>
    <row r="188" spans="1:113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</row>
    <row r="189" spans="1:113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</row>
    <row r="190" spans="1:113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</row>
    <row r="191" spans="1:113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</row>
    <row r="192" spans="1:113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</row>
    <row r="193" spans="1:113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</row>
    <row r="194" spans="1:113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</row>
    <row r="195" spans="1:113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</row>
    <row r="196" spans="1:113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</row>
    <row r="197" spans="1:113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</row>
    <row r="198" spans="1:113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</row>
    <row r="199" spans="1:113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</row>
    <row r="200" spans="1:113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</row>
    <row r="201" spans="1:113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</row>
    <row r="202" spans="1:113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</row>
    <row r="203" spans="1:113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</row>
    <row r="204" spans="1:113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</row>
    <row r="205" spans="1:113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</row>
    <row r="206" spans="1:113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</row>
    <row r="207" spans="1:113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</row>
    <row r="208" spans="1:113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</row>
    <row r="209" spans="1:113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</row>
    <row r="210" spans="1:113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</row>
    <row r="211" spans="1:113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</row>
    <row r="212" spans="1:113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</row>
    <row r="213" spans="1:113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</row>
    <row r="214" spans="1:113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</row>
    <row r="215" spans="1:113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</row>
    <row r="216" spans="1:113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</row>
    <row r="217" spans="1:113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</row>
    <row r="218" spans="1:113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</row>
    <row r="219" spans="1:113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</row>
    <row r="220" spans="1:113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</row>
    <row r="221" spans="1:113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</row>
    <row r="222" spans="1:113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</row>
    <row r="223" spans="1:113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</row>
    <row r="224" spans="1:113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</row>
    <row r="225" spans="1:113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</row>
    <row r="226" spans="1:113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</row>
    <row r="227" spans="1:113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</row>
    <row r="228" spans="1:113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</row>
    <row r="229" spans="1:113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</row>
    <row r="230" spans="1:113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</row>
    <row r="231" spans="1:113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</row>
    <row r="232" spans="1:113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</row>
    <row r="233" spans="1:113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</row>
    <row r="234" spans="1:113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</row>
    <row r="235" spans="1:113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</row>
    <row r="236" spans="1:113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</row>
    <row r="237" spans="1:113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</row>
    <row r="238" spans="1:113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</row>
    <row r="239" spans="1:113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</row>
    <row r="240" spans="1:113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</row>
    <row r="241" spans="1:113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</row>
    <row r="242" spans="1:113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</row>
    <row r="243" spans="1:113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</row>
    <row r="244" spans="1:113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</row>
    <row r="245" spans="1:113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</row>
    <row r="246" spans="1:113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</row>
    <row r="247" spans="1:113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</row>
    <row r="248" spans="1:113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</row>
    <row r="249" spans="1:113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</row>
    <row r="250" spans="1:113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</row>
    <row r="251" spans="1:113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</row>
    <row r="252" spans="1:113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</row>
    <row r="253" spans="1:113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</row>
    <row r="254" spans="1:113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</row>
    <row r="255" spans="1:113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</row>
    <row r="256" spans="1:113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</row>
    <row r="257" spans="1:113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</row>
    <row r="258" spans="1:113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</row>
    <row r="259" spans="1:113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</row>
    <row r="260" spans="1:113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</row>
    <row r="261" spans="1:113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</row>
    <row r="262" spans="1:113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</row>
    <row r="263" spans="1:113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</row>
    <row r="264" spans="1:113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</row>
    <row r="265" spans="1:113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</row>
    <row r="266" spans="1:113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</row>
    <row r="267" spans="1:113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</row>
    <row r="268" spans="1:113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</row>
    <row r="269" spans="1:113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</row>
    <row r="270" spans="1:113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</row>
    <row r="271" spans="1:113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</row>
    <row r="272" spans="1:113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</row>
    <row r="273" spans="1:113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</row>
    <row r="274" spans="1:113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</row>
    <row r="275" spans="1:113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</row>
    <row r="276" spans="1:113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</row>
    <row r="277" spans="1:113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</row>
    <row r="278" spans="1:113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</row>
    <row r="279" spans="1:113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</row>
    <row r="280" spans="1:113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</row>
    <row r="281" spans="1:113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</row>
    <row r="282" spans="1:113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</row>
    <row r="283" spans="1:113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</row>
    <row r="284" spans="1:113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</row>
    <row r="285" spans="1:113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</row>
    <row r="286" spans="1:113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</row>
    <row r="287" spans="1:113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</row>
    <row r="288" spans="1:113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</row>
    <row r="289" spans="1:113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</row>
    <row r="290" spans="1:113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</row>
    <row r="291" spans="1:113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</row>
    <row r="292" spans="1:113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</row>
    <row r="293" spans="1:113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</row>
    <row r="294" spans="1:113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</row>
    <row r="295" spans="1:113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</row>
    <row r="296" spans="1:113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</row>
    <row r="297" spans="1:113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</row>
    <row r="298" spans="1:113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</row>
    <row r="299" spans="1:113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</row>
    <row r="300" spans="1:113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</row>
    <row r="301" spans="1:113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</row>
    <row r="302" spans="1:113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</row>
    <row r="303" spans="1:113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</row>
    <row r="304" spans="1:113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</row>
    <row r="305" spans="1:113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</row>
    <row r="306" spans="1:113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</row>
    <row r="307" spans="1:113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</row>
    <row r="308" spans="1:113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</row>
    <row r="309" spans="1:113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</row>
    <row r="310" spans="1:113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</row>
    <row r="311" spans="1:113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</row>
    <row r="312" spans="1:113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</row>
    <row r="313" spans="1:113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</row>
    <row r="314" spans="1:113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</row>
    <row r="315" spans="1:113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</row>
    <row r="316" spans="1:113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</row>
    <row r="317" spans="1:113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</row>
    <row r="318" spans="1:113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</row>
    <row r="319" spans="1:113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</row>
    <row r="320" spans="1:113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</row>
    <row r="321" spans="1:113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</row>
    <row r="322" spans="1:113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</row>
    <row r="323" spans="1:113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</row>
    <row r="324" spans="1:113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</row>
    <row r="325" spans="1:113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</row>
    <row r="326" spans="1:113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</row>
  </sheetData>
  <pageMargins left="0.7" right="0.7" top="0.75" bottom="0.75" header="0.3" footer="0.3"/>
  <pageSetup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workbookViewId="0">
      <selection activeCell="C5" sqref="C5"/>
    </sheetView>
  </sheetViews>
  <sheetFormatPr defaultColWidth="8.86328125" defaultRowHeight="12.75" x14ac:dyDescent="0.35"/>
  <cols>
    <col min="31" max="31" width="10.73046875" customWidth="1"/>
  </cols>
  <sheetData>
    <row r="1" spans="1:31" ht="13.15" x14ac:dyDescent="0.4">
      <c r="A1" s="41"/>
      <c r="B1" s="10" t="s">
        <v>59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</row>
    <row r="2" spans="1:31" ht="13.15" x14ac:dyDescent="0.4">
      <c r="A2" s="41"/>
      <c r="B2" s="10" t="s">
        <v>43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</row>
    <row r="3" spans="1:31" ht="39.75" thickBot="1" x14ac:dyDescent="0.4">
      <c r="A3" s="42"/>
      <c r="B3" s="40" t="s">
        <v>26</v>
      </c>
      <c r="C3" s="40" t="s">
        <v>7</v>
      </c>
      <c r="D3" s="40" t="s">
        <v>8</v>
      </c>
      <c r="E3" s="40" t="s">
        <v>9</v>
      </c>
      <c r="F3" s="40" t="s">
        <v>3</v>
      </c>
      <c r="G3" s="40" t="s">
        <v>10</v>
      </c>
      <c r="H3" s="40" t="s">
        <v>11</v>
      </c>
      <c r="I3" s="40" t="s">
        <v>12</v>
      </c>
      <c r="J3" s="40" t="s">
        <v>13</v>
      </c>
      <c r="K3" s="40" t="s">
        <v>0</v>
      </c>
      <c r="L3" s="40" t="s">
        <v>27</v>
      </c>
      <c r="M3" s="40" t="s">
        <v>14</v>
      </c>
      <c r="N3" s="40" t="s">
        <v>28</v>
      </c>
      <c r="O3" s="40" t="s">
        <v>29</v>
      </c>
      <c r="P3" s="40" t="s">
        <v>24</v>
      </c>
      <c r="Q3" s="40" t="s">
        <v>25</v>
      </c>
      <c r="R3" s="40" t="s">
        <v>15</v>
      </c>
      <c r="S3" s="40" t="s">
        <v>1</v>
      </c>
      <c r="T3" s="40" t="s">
        <v>16</v>
      </c>
      <c r="U3" s="40" t="s">
        <v>17</v>
      </c>
      <c r="V3" s="40" t="s">
        <v>2</v>
      </c>
      <c r="W3" s="40" t="s">
        <v>4</v>
      </c>
      <c r="X3" s="40" t="s">
        <v>5</v>
      </c>
      <c r="Y3" s="40" t="s">
        <v>38</v>
      </c>
      <c r="Z3" s="40" t="s">
        <v>23</v>
      </c>
      <c r="AA3" s="40" t="s">
        <v>39</v>
      </c>
      <c r="AB3" s="40" t="s">
        <v>6</v>
      </c>
      <c r="AC3" s="40" t="s">
        <v>18</v>
      </c>
      <c r="AD3" s="40" t="s">
        <v>19</v>
      </c>
      <c r="AE3" s="40" t="s">
        <v>40</v>
      </c>
    </row>
    <row r="4" spans="1:31" ht="13.5" thickTop="1" x14ac:dyDescent="0.4">
      <c r="A4" s="1">
        <v>1970</v>
      </c>
      <c r="B4" s="7" t="s">
        <v>22</v>
      </c>
      <c r="C4" s="38">
        <v>0.1911350003018471</v>
      </c>
      <c r="E4" s="38">
        <v>0.1374238439763957</v>
      </c>
      <c r="G4" s="38">
        <v>0.34972798672405364</v>
      </c>
      <c r="AB4" s="2">
        <v>0.15242188280600005</v>
      </c>
    </row>
    <row r="5" spans="1:31" ht="13.15" x14ac:dyDescent="0.4">
      <c r="A5" s="1">
        <f>A4+1</f>
        <v>1971</v>
      </c>
      <c r="B5" s="7" t="s">
        <v>22</v>
      </c>
      <c r="C5" s="38">
        <v>0.18586217804202546</v>
      </c>
      <c r="E5" s="38">
        <v>0.15285464833989454</v>
      </c>
      <c r="G5" s="38">
        <v>0.29648899558604119</v>
      </c>
      <c r="X5" s="37">
        <v>1.982731499108485E-4</v>
      </c>
      <c r="AB5" s="39">
        <v>0.18749715512830162</v>
      </c>
    </row>
    <row r="6" spans="1:31" ht="13.15" x14ac:dyDescent="0.4">
      <c r="A6" s="1">
        <f t="shared" ref="A6:A42" si="0">A5+1</f>
        <v>1972</v>
      </c>
      <c r="B6" s="7" t="s">
        <v>22</v>
      </c>
      <c r="C6" s="38">
        <v>0.19804675137246447</v>
      </c>
      <c r="E6" s="38">
        <v>0.19832855639983546</v>
      </c>
      <c r="G6" s="38">
        <v>0.31846242260290791</v>
      </c>
      <c r="X6" s="37">
        <v>4.5668294398991177E-4</v>
      </c>
      <c r="AB6" s="39">
        <v>0.16163961810810146</v>
      </c>
    </row>
    <row r="7" spans="1:31" ht="13.15" x14ac:dyDescent="0.4">
      <c r="A7" s="1">
        <f t="shared" si="0"/>
        <v>1973</v>
      </c>
      <c r="B7" s="7" t="s">
        <v>22</v>
      </c>
      <c r="C7" s="38">
        <v>0.13699726087655059</v>
      </c>
      <c r="E7" s="38">
        <v>0.1871657075638824</v>
      </c>
      <c r="G7" s="38">
        <v>0.24339298596428588</v>
      </c>
      <c r="X7" s="37">
        <v>1.4718015168351712E-3</v>
      </c>
      <c r="AB7" s="39">
        <v>0.15862122294750913</v>
      </c>
    </row>
    <row r="8" spans="1:31" ht="13.15" x14ac:dyDescent="0.4">
      <c r="A8" s="1">
        <f t="shared" si="0"/>
        <v>1974</v>
      </c>
      <c r="B8" s="7" t="s">
        <v>22</v>
      </c>
      <c r="C8" s="38">
        <v>0.10495612798700459</v>
      </c>
      <c r="E8" s="38">
        <v>0.21126169674780412</v>
      </c>
      <c r="G8" s="38">
        <v>0.34322979445146262</v>
      </c>
      <c r="X8" s="37">
        <v>4.3545411572929633E-3</v>
      </c>
      <c r="AB8" s="39">
        <v>0.13690727610616857</v>
      </c>
    </row>
    <row r="9" spans="1:31" ht="13.15" x14ac:dyDescent="0.4">
      <c r="A9" s="1">
        <f t="shared" si="0"/>
        <v>1975</v>
      </c>
      <c r="B9" s="7" t="s">
        <v>22</v>
      </c>
      <c r="C9" s="38">
        <v>0.14530149750921209</v>
      </c>
      <c r="E9" s="38">
        <v>0.22399730506538942</v>
      </c>
      <c r="G9" s="38">
        <v>0.79565838465162975</v>
      </c>
      <c r="X9" s="37">
        <v>1.0038131491965415E-2</v>
      </c>
      <c r="AB9" s="39">
        <v>0.11944767307836694</v>
      </c>
    </row>
    <row r="10" spans="1:31" ht="13.15" x14ac:dyDescent="0.4">
      <c r="A10" s="1">
        <f t="shared" si="0"/>
        <v>1976</v>
      </c>
      <c r="B10" s="7" t="s">
        <v>22</v>
      </c>
      <c r="C10" s="38">
        <v>0.1812718508996915</v>
      </c>
      <c r="E10" s="38">
        <v>0.22174952490541694</v>
      </c>
      <c r="G10" s="38">
        <v>0.58971950616063484</v>
      </c>
      <c r="X10" s="37">
        <v>2.1763670477018701E-2</v>
      </c>
      <c r="AB10" s="39">
        <v>0.12376321271182797</v>
      </c>
    </row>
    <row r="11" spans="1:31" ht="13.15" x14ac:dyDescent="0.4">
      <c r="A11" s="1">
        <f t="shared" si="0"/>
        <v>1977</v>
      </c>
      <c r="B11" s="7" t="s">
        <v>22</v>
      </c>
      <c r="C11" s="38">
        <v>0.20314984607429845</v>
      </c>
      <c r="E11" s="38">
        <v>0.2426503484924038</v>
      </c>
      <c r="G11" s="38">
        <v>0.42805009937205918</v>
      </c>
      <c r="X11" s="37">
        <v>2.9799740074064825E-2</v>
      </c>
      <c r="AB11" s="39">
        <v>0.19392021786031538</v>
      </c>
    </row>
    <row r="12" spans="1:31" ht="13.15" x14ac:dyDescent="0.4">
      <c r="A12" s="1">
        <f t="shared" si="0"/>
        <v>1978</v>
      </c>
      <c r="B12" s="7" t="s">
        <v>22</v>
      </c>
      <c r="C12" s="38">
        <v>0.2300227075050231</v>
      </c>
      <c r="E12" s="38">
        <v>0.2782944549141857</v>
      </c>
      <c r="G12" s="38">
        <v>0.49506895684759739</v>
      </c>
      <c r="P12" s="2">
        <v>0.48567500000000002</v>
      </c>
      <c r="X12" s="37">
        <v>3.2277131267043326E-2</v>
      </c>
      <c r="AB12" s="39">
        <v>0.209855652895169</v>
      </c>
    </row>
    <row r="13" spans="1:31" ht="13.15" x14ac:dyDescent="0.4">
      <c r="A13" s="1">
        <f t="shared" si="0"/>
        <v>1979</v>
      </c>
      <c r="B13" s="7" t="s">
        <v>22</v>
      </c>
      <c r="C13" s="38">
        <v>0.30527424529684227</v>
      </c>
      <c r="E13" s="38">
        <v>0.28012899829421578</v>
      </c>
      <c r="G13" s="38">
        <v>0.46724716467985122</v>
      </c>
      <c r="P13" s="2">
        <v>0.65480000000000005</v>
      </c>
      <c r="X13" s="37">
        <v>0.10895299789469491</v>
      </c>
      <c r="AB13" s="39">
        <v>0.18651865643821056</v>
      </c>
    </row>
    <row r="14" spans="1:31" ht="13.15" x14ac:dyDescent="0.4">
      <c r="A14" s="1">
        <f t="shared" si="0"/>
        <v>1980</v>
      </c>
      <c r="B14" s="7" t="s">
        <v>22</v>
      </c>
      <c r="C14" s="38">
        <v>0.35598662460914704</v>
      </c>
      <c r="D14" s="37">
        <v>0.97067831943479832</v>
      </c>
      <c r="E14" s="38">
        <v>0.31468073351048437</v>
      </c>
      <c r="F14" s="7" t="s">
        <v>22</v>
      </c>
      <c r="G14" s="38">
        <v>0.45514946410840679</v>
      </c>
      <c r="H14" s="37">
        <v>0.59455984069844192</v>
      </c>
      <c r="I14" s="37">
        <v>0.31176699290967119</v>
      </c>
      <c r="J14" s="37">
        <v>0.53779590243902442</v>
      </c>
      <c r="K14" s="2">
        <v>0.89175864528354154</v>
      </c>
      <c r="L14" s="2">
        <v>1.4869921026372059</v>
      </c>
      <c r="M14" s="2">
        <v>0.60634135779408005</v>
      </c>
      <c r="N14" s="2">
        <v>4.8251501433320097E-2</v>
      </c>
      <c r="O14" s="7" t="s">
        <v>22</v>
      </c>
      <c r="P14" s="2">
        <v>0.78864679581831398</v>
      </c>
      <c r="Q14" s="2">
        <v>0.49169882657440522</v>
      </c>
      <c r="R14" s="2">
        <v>0.26432462158115783</v>
      </c>
      <c r="S14" s="2">
        <v>0.50312587295068745</v>
      </c>
      <c r="T14" s="7" t="s">
        <v>22</v>
      </c>
      <c r="U14" s="2">
        <v>0.47644845044651674</v>
      </c>
      <c r="V14" s="2">
        <v>0.53697127584545667</v>
      </c>
      <c r="X14" s="37">
        <v>0.28662316965741813</v>
      </c>
      <c r="Y14" s="7" t="s">
        <v>22</v>
      </c>
      <c r="Z14" s="7" t="s">
        <v>22</v>
      </c>
      <c r="AA14" s="2">
        <v>0.13985400643306556</v>
      </c>
      <c r="AB14" s="39">
        <v>0.27283630047957874</v>
      </c>
      <c r="AC14" s="2">
        <v>0.17020117863033968</v>
      </c>
      <c r="AD14" s="2">
        <v>0.42099206173848208</v>
      </c>
      <c r="AE14" s="7" t="s">
        <v>22</v>
      </c>
    </row>
    <row r="15" spans="1:31" ht="13.15" x14ac:dyDescent="0.4">
      <c r="A15" s="1">
        <f t="shared" si="0"/>
        <v>1981</v>
      </c>
      <c r="B15" s="7" t="s">
        <v>22</v>
      </c>
      <c r="C15" s="38">
        <v>0.46403593123343573</v>
      </c>
      <c r="D15" s="37">
        <v>1.0421052718825334</v>
      </c>
      <c r="E15" s="38">
        <v>0.3223889679364994</v>
      </c>
      <c r="F15" s="2">
        <v>3.891387649500188E-2</v>
      </c>
      <c r="G15" s="38">
        <v>0.50448457957243775</v>
      </c>
      <c r="H15" s="37">
        <v>1.36912527254009</v>
      </c>
      <c r="I15" s="37">
        <v>0.31884039657297197</v>
      </c>
      <c r="J15" s="37">
        <v>0.5801410857552548</v>
      </c>
      <c r="K15" s="2">
        <v>1.015510061201466</v>
      </c>
      <c r="L15" s="2">
        <v>1.791645600375438</v>
      </c>
      <c r="M15" s="2">
        <v>0.63504658198993713</v>
      </c>
      <c r="N15" s="2">
        <v>3.8302934600158045E-2</v>
      </c>
      <c r="O15" s="7" t="s">
        <v>22</v>
      </c>
      <c r="P15" s="2">
        <v>0.88103682641095105</v>
      </c>
      <c r="Q15" s="2">
        <v>0.5052938740193178</v>
      </c>
      <c r="R15" s="2">
        <v>0.26402939816891391</v>
      </c>
      <c r="S15" s="2">
        <v>0.68909782351310978</v>
      </c>
      <c r="T15" s="7" t="s">
        <v>22</v>
      </c>
      <c r="U15" s="2">
        <v>0.3584501696136011</v>
      </c>
      <c r="V15" s="2">
        <v>0.58532421377677579</v>
      </c>
      <c r="W15" s="39">
        <v>0.26783233405159557</v>
      </c>
      <c r="X15" s="37">
        <v>0.24672222593608648</v>
      </c>
      <c r="Y15" s="7" t="s">
        <v>22</v>
      </c>
      <c r="Z15" s="7" t="s">
        <v>22</v>
      </c>
      <c r="AA15" s="2">
        <v>0.15798246782625794</v>
      </c>
      <c r="AB15" s="39">
        <v>0.27076795623510763</v>
      </c>
      <c r="AC15" s="2">
        <v>0.19862395893568471</v>
      </c>
      <c r="AD15" s="2">
        <v>0.40078594591409999</v>
      </c>
      <c r="AE15" s="7" t="s">
        <v>22</v>
      </c>
    </row>
    <row r="16" spans="1:31" ht="13.15" x14ac:dyDescent="0.4">
      <c r="A16" s="1">
        <f t="shared" si="0"/>
        <v>1982</v>
      </c>
      <c r="B16" s="7" t="s">
        <v>22</v>
      </c>
      <c r="C16" s="38">
        <v>0.55063215634675133</v>
      </c>
      <c r="D16" s="37">
        <v>1.1974470395773242</v>
      </c>
      <c r="E16" s="38">
        <v>0.35150453269635656</v>
      </c>
      <c r="F16" s="2">
        <v>6.6838246891426159E-2</v>
      </c>
      <c r="G16" s="38">
        <v>0.77626981041608778</v>
      </c>
      <c r="H16" s="37">
        <v>1.6547847532225128</v>
      </c>
      <c r="I16" s="37">
        <v>0.32693030646883509</v>
      </c>
      <c r="J16" s="37">
        <v>0.60120466968797504</v>
      </c>
      <c r="K16" s="2">
        <v>1.1479909606584258</v>
      </c>
      <c r="L16" s="2">
        <v>2.3762094782532963</v>
      </c>
      <c r="M16" s="2">
        <v>0.68011804517611407</v>
      </c>
      <c r="N16" s="2">
        <v>6.5787051618192718E-2</v>
      </c>
      <c r="O16" s="7" t="s">
        <v>22</v>
      </c>
      <c r="P16" s="2">
        <v>1.0342968303272329</v>
      </c>
      <c r="Q16" s="2">
        <v>0.55955496387567394</v>
      </c>
      <c r="R16" s="2">
        <v>0.46860403626395986</v>
      </c>
      <c r="S16" s="2">
        <v>0.7988235422273563</v>
      </c>
      <c r="T16" s="7" t="s">
        <v>22</v>
      </c>
      <c r="U16" s="2">
        <v>0.45032963063696035</v>
      </c>
      <c r="V16" s="2">
        <v>0.70661811710191602</v>
      </c>
      <c r="W16" s="39">
        <v>0.32325371203813352</v>
      </c>
      <c r="X16" s="37">
        <v>0.20321247029166739</v>
      </c>
      <c r="Y16" s="7" t="s">
        <v>22</v>
      </c>
      <c r="Z16" s="7" t="s">
        <v>22</v>
      </c>
      <c r="AA16" s="2">
        <v>0.14929946684271644</v>
      </c>
      <c r="AB16" s="39">
        <v>0.30545617923085255</v>
      </c>
      <c r="AC16" s="2">
        <v>0.2955858116001826</v>
      </c>
      <c r="AD16" s="2">
        <v>0.41383181455870954</v>
      </c>
      <c r="AE16" s="7" t="s">
        <v>22</v>
      </c>
    </row>
    <row r="17" spans="1:31" ht="13.15" x14ac:dyDescent="0.4">
      <c r="A17" s="1">
        <f t="shared" si="0"/>
        <v>1983</v>
      </c>
      <c r="B17" s="7" t="s">
        <v>22</v>
      </c>
      <c r="C17" s="38">
        <v>0.46822352145279938</v>
      </c>
      <c r="D17" s="37">
        <v>1.5737661389030491</v>
      </c>
      <c r="E17" s="38">
        <v>0.50146336766947897</v>
      </c>
      <c r="F17" s="2">
        <v>0.10300783085726878</v>
      </c>
      <c r="G17" s="38">
        <v>0.96497340896095196</v>
      </c>
      <c r="H17" s="37">
        <v>1.4888482017000653</v>
      </c>
      <c r="I17" s="37">
        <v>0.35190811614894391</v>
      </c>
      <c r="J17" s="37">
        <v>0.64621499687953088</v>
      </c>
      <c r="K17" s="2">
        <v>1.1514124527320366</v>
      </c>
      <c r="L17" s="2">
        <v>2.9687846751372367</v>
      </c>
      <c r="M17" s="2">
        <v>0.7246677756801575</v>
      </c>
      <c r="N17" s="2">
        <v>4.6162426688463966E-2</v>
      </c>
      <c r="O17" s="7" t="s">
        <v>22</v>
      </c>
      <c r="P17" s="2">
        <v>1.1838379872852851</v>
      </c>
      <c r="Q17" s="2">
        <v>0.61383836306922201</v>
      </c>
      <c r="R17" s="2">
        <v>0.66525821227483684</v>
      </c>
      <c r="S17" s="2">
        <v>0.86637393761263004</v>
      </c>
      <c r="T17" s="7" t="s">
        <v>22</v>
      </c>
      <c r="U17" s="2">
        <v>0.63040716023734655</v>
      </c>
      <c r="V17" s="2">
        <v>0.73979321280112664</v>
      </c>
      <c r="W17" s="39">
        <v>0.30443930060531177</v>
      </c>
      <c r="X17" s="37">
        <v>0.2016529588280688</v>
      </c>
      <c r="Y17" s="7" t="s">
        <v>22</v>
      </c>
      <c r="Z17" s="7" t="s">
        <v>22</v>
      </c>
      <c r="AA17" s="2">
        <v>0.18393750658138416</v>
      </c>
      <c r="AB17" s="39">
        <v>0.32951774714366294</v>
      </c>
      <c r="AC17" s="2">
        <v>0.63697298170503203</v>
      </c>
      <c r="AD17" s="2">
        <v>0.48559046323919941</v>
      </c>
      <c r="AE17" s="7" t="s">
        <v>22</v>
      </c>
    </row>
    <row r="18" spans="1:31" ht="13.15" x14ac:dyDescent="0.4">
      <c r="A18" s="1">
        <f t="shared" si="0"/>
        <v>1984</v>
      </c>
      <c r="B18" s="7" t="s">
        <v>22</v>
      </c>
      <c r="C18" s="38">
        <v>0.65145179900169126</v>
      </c>
      <c r="D18" s="37">
        <v>1.7124100893113094</v>
      </c>
      <c r="E18" s="38">
        <v>0.52682971544597545</v>
      </c>
      <c r="F18" s="2">
        <v>0.1487311896291911</v>
      </c>
      <c r="G18" s="38">
        <v>1.1501629820052948</v>
      </c>
      <c r="H18" s="37">
        <v>1.19080939853845</v>
      </c>
      <c r="I18" s="37">
        <v>0.31202181135264373</v>
      </c>
      <c r="J18" s="37">
        <v>0.68018362361420603</v>
      </c>
      <c r="K18" s="2">
        <v>1.1267544138427061</v>
      </c>
      <c r="L18" s="2">
        <v>3.5881881001970006</v>
      </c>
      <c r="M18" s="2">
        <v>0.72218013972181005</v>
      </c>
      <c r="N18" s="2">
        <v>3.1942205760474553E-2</v>
      </c>
      <c r="O18" s="7" t="s">
        <v>22</v>
      </c>
      <c r="P18" s="2">
        <v>1.6989702030180871</v>
      </c>
      <c r="Q18" s="2">
        <v>0.6625071111425207</v>
      </c>
      <c r="R18" s="2">
        <v>0.57290539607564439</v>
      </c>
      <c r="S18" s="2">
        <v>1.1162266017387077</v>
      </c>
      <c r="T18" s="7" t="s">
        <v>22</v>
      </c>
      <c r="U18" s="2">
        <v>0.65628615617333097</v>
      </c>
      <c r="V18" s="2">
        <v>0.79993881869637684</v>
      </c>
      <c r="W18" s="39">
        <v>0.31995503452466267</v>
      </c>
      <c r="X18" s="37">
        <v>0.20036109624524581</v>
      </c>
      <c r="Y18" s="7" t="s">
        <v>22</v>
      </c>
      <c r="Z18" s="7" t="s">
        <v>22</v>
      </c>
      <c r="AA18" s="2">
        <v>0.1793187113194038</v>
      </c>
      <c r="AB18" s="39">
        <v>0.36020101383238706</v>
      </c>
      <c r="AC18" s="2">
        <v>0.73229108226050932</v>
      </c>
      <c r="AD18" s="2">
        <v>0.60644603175896572</v>
      </c>
      <c r="AE18" s="7" t="s">
        <v>22</v>
      </c>
    </row>
    <row r="19" spans="1:31" ht="13.15" x14ac:dyDescent="0.4">
      <c r="A19" s="1">
        <f t="shared" si="0"/>
        <v>1985</v>
      </c>
      <c r="B19" s="7" t="s">
        <v>22</v>
      </c>
      <c r="C19" s="38">
        <v>0.60887270793371562</v>
      </c>
      <c r="D19" s="37">
        <v>1.6719671179239493</v>
      </c>
      <c r="E19" s="38">
        <v>0.49089550357249429</v>
      </c>
      <c r="F19" s="2">
        <v>0.22011350746964803</v>
      </c>
      <c r="G19" s="38">
        <v>1.4152712186681848</v>
      </c>
      <c r="H19" s="37">
        <v>1.209872080104647</v>
      </c>
      <c r="I19" s="37">
        <v>0.74115221129572906</v>
      </c>
      <c r="J19" s="37">
        <v>0.58873905530372905</v>
      </c>
      <c r="K19" s="2">
        <v>1.1506638084129199</v>
      </c>
      <c r="L19" s="2">
        <v>3.9505438151666965</v>
      </c>
      <c r="M19" s="2">
        <v>0.7852171740735977</v>
      </c>
      <c r="N19" s="2">
        <v>3.3630479258744773E-2</v>
      </c>
      <c r="O19" s="7" t="s">
        <v>22</v>
      </c>
      <c r="P19" s="2">
        <v>2.2556906850271354</v>
      </c>
      <c r="Q19" s="2">
        <v>0.79948735866715903</v>
      </c>
      <c r="R19" s="2">
        <v>0.55195626555504484</v>
      </c>
      <c r="S19" s="2">
        <v>1.291677462516154</v>
      </c>
      <c r="T19" s="7" t="s">
        <v>22</v>
      </c>
      <c r="U19" s="2">
        <v>0.72976073163814115</v>
      </c>
      <c r="V19" s="2">
        <v>0.89098531245331081</v>
      </c>
      <c r="W19" s="39">
        <v>0.5332455331374949</v>
      </c>
      <c r="X19" s="37">
        <v>0.14696238923284355</v>
      </c>
      <c r="Y19" s="7" t="s">
        <v>22</v>
      </c>
      <c r="Z19" s="7" t="s">
        <v>22</v>
      </c>
      <c r="AA19" s="2">
        <v>0.20613329364946048</v>
      </c>
      <c r="AB19" s="39">
        <v>0.38689133584129964</v>
      </c>
      <c r="AC19" s="2">
        <v>0.89718967427834395</v>
      </c>
      <c r="AD19" s="2">
        <v>0.58357798499665237</v>
      </c>
      <c r="AE19" s="7" t="s">
        <v>22</v>
      </c>
    </row>
    <row r="20" spans="1:31" ht="13.15" x14ac:dyDescent="0.4">
      <c r="A20" s="1">
        <f t="shared" si="0"/>
        <v>1986</v>
      </c>
      <c r="B20" s="7" t="s">
        <v>22</v>
      </c>
      <c r="C20" s="38">
        <v>0.49517276118199599</v>
      </c>
      <c r="D20" s="37">
        <v>1.5271640040996555</v>
      </c>
      <c r="E20" s="38">
        <v>0.42568666324030041</v>
      </c>
      <c r="F20" s="2">
        <v>0.29141070479842279</v>
      </c>
      <c r="G20" s="38">
        <v>1.3395470356942007</v>
      </c>
      <c r="H20" s="37">
        <v>1.1040548902331826</v>
      </c>
      <c r="I20" s="37">
        <v>0.62737696046643154</v>
      </c>
      <c r="J20" s="37">
        <v>0.90129093782705394</v>
      </c>
      <c r="K20" s="2">
        <v>1.244136631179326</v>
      </c>
      <c r="L20" s="2">
        <v>3.979180012984465</v>
      </c>
      <c r="M20" s="2">
        <v>0.82131122737173834</v>
      </c>
      <c r="N20" s="2">
        <v>2.7449538824485017E-2</v>
      </c>
      <c r="O20" s="7" t="s">
        <v>22</v>
      </c>
      <c r="P20" s="2">
        <v>1.8732610329475936</v>
      </c>
      <c r="Q20" s="2">
        <v>0.81222748305102876</v>
      </c>
      <c r="R20" s="2">
        <v>0.82747350066075764</v>
      </c>
      <c r="S20" s="2">
        <v>1.0781442337593297</v>
      </c>
      <c r="T20" s="7" t="s">
        <v>22</v>
      </c>
      <c r="U20" s="2">
        <v>0.86852117061616363</v>
      </c>
      <c r="V20" s="2">
        <v>0.96493180600610506</v>
      </c>
      <c r="W20" s="39">
        <v>0.52354066597062321</v>
      </c>
      <c r="X20" s="37">
        <v>0.1345148492158933</v>
      </c>
      <c r="Y20" s="7" t="s">
        <v>22</v>
      </c>
      <c r="Z20" s="7" t="s">
        <v>22</v>
      </c>
      <c r="AA20" s="2">
        <v>0.41370931244403486</v>
      </c>
      <c r="AB20" s="39">
        <v>0.43489548227484287</v>
      </c>
      <c r="AC20" s="2">
        <v>0.70166529474792716</v>
      </c>
      <c r="AD20" s="2">
        <v>0.56786713761082241</v>
      </c>
      <c r="AE20" s="7" t="s">
        <v>22</v>
      </c>
    </row>
    <row r="21" spans="1:31" ht="13.15" x14ac:dyDescent="0.4">
      <c r="A21" s="1">
        <f t="shared" si="0"/>
        <v>1987</v>
      </c>
      <c r="B21" s="7" t="s">
        <v>22</v>
      </c>
      <c r="C21" s="38">
        <v>0.55178895336222489</v>
      </c>
      <c r="D21" s="37">
        <v>1.4272386834472937</v>
      </c>
      <c r="E21" s="38">
        <v>0.42365357338569626</v>
      </c>
      <c r="F21" s="2">
        <v>0.29403220489320586</v>
      </c>
      <c r="G21" s="38">
        <v>1.1344561700773208</v>
      </c>
      <c r="H21" s="37">
        <v>1.114601994943291</v>
      </c>
      <c r="I21" s="37">
        <v>0.70968958524860759</v>
      </c>
      <c r="J21" s="37">
        <v>1.0676459658579662</v>
      </c>
      <c r="K21" s="2">
        <v>1.1040666233227316</v>
      </c>
      <c r="L21" s="2">
        <v>6.7121618336967712</v>
      </c>
      <c r="M21" s="2">
        <v>0.84230941811133586</v>
      </c>
      <c r="N21" s="2">
        <v>4.4586275287619666E-2</v>
      </c>
      <c r="O21" s="7" t="s">
        <v>22</v>
      </c>
      <c r="P21" s="2">
        <v>1.7643593117425347</v>
      </c>
      <c r="Q21" s="2">
        <v>1.0022917064588766</v>
      </c>
      <c r="R21" s="2">
        <v>0.82022864256573458</v>
      </c>
      <c r="S21" s="2">
        <v>1.1471036514266226</v>
      </c>
      <c r="T21" s="7" t="s">
        <v>22</v>
      </c>
      <c r="U21" s="2">
        <v>0.76533893902297923</v>
      </c>
      <c r="V21" s="2">
        <v>0.91464387754652821</v>
      </c>
      <c r="W21" s="39">
        <v>0.70383058522151754</v>
      </c>
      <c r="X21" s="37">
        <v>0.11332826510773723</v>
      </c>
      <c r="Y21" s="8">
        <v>8.1555329597953558E-2</v>
      </c>
      <c r="Z21" s="7" t="s">
        <v>22</v>
      </c>
      <c r="AA21" s="2">
        <v>0.40848990549305009</v>
      </c>
      <c r="AB21" s="39">
        <v>0.47163765690591258</v>
      </c>
      <c r="AC21" s="2">
        <v>0.61153507131849594</v>
      </c>
      <c r="AD21" s="2">
        <v>0.7199993823641242</v>
      </c>
      <c r="AE21" s="7" t="s">
        <v>22</v>
      </c>
    </row>
    <row r="22" spans="1:31" ht="13.15" x14ac:dyDescent="0.4">
      <c r="A22" s="1">
        <f t="shared" si="0"/>
        <v>1988</v>
      </c>
      <c r="B22" s="7" t="s">
        <v>22</v>
      </c>
      <c r="C22" s="38">
        <v>0.48737651610913779</v>
      </c>
      <c r="D22" s="37">
        <v>1.1308097830539028</v>
      </c>
      <c r="E22" s="38">
        <v>0.37087166501798652</v>
      </c>
      <c r="F22" s="2">
        <v>0.39621896432355086</v>
      </c>
      <c r="G22" s="38">
        <v>0.88302120357049385</v>
      </c>
      <c r="H22" s="37">
        <v>1.0590423382324983</v>
      </c>
      <c r="I22" s="37">
        <v>0.78564777839497757</v>
      </c>
      <c r="J22" s="37">
        <v>1.151871572617281</v>
      </c>
      <c r="K22" s="2">
        <v>1.3246815349719816</v>
      </c>
      <c r="L22" s="2">
        <v>5.9225948981510497</v>
      </c>
      <c r="M22" s="2">
        <v>0.87746350159265041</v>
      </c>
      <c r="N22" s="2">
        <v>4.6471533815571113E-2</v>
      </c>
      <c r="O22" s="7" t="s">
        <v>22</v>
      </c>
      <c r="P22" s="2">
        <v>1.425355870539349</v>
      </c>
      <c r="Q22" s="2">
        <v>1.0025290204201456</v>
      </c>
      <c r="R22" s="2">
        <v>0.56405137750311263</v>
      </c>
      <c r="S22" s="2">
        <v>0.98003671264873293</v>
      </c>
      <c r="T22" s="7" t="s">
        <v>22</v>
      </c>
      <c r="U22" s="2">
        <v>1.658807587974956</v>
      </c>
      <c r="V22" s="2">
        <v>0.77096799438369279</v>
      </c>
      <c r="W22" s="39">
        <v>0.64580414009374476</v>
      </c>
      <c r="X22" s="37">
        <v>4.9316168475350239E-2</v>
      </c>
      <c r="Y22" s="8">
        <v>7.5777060085945577E-2</v>
      </c>
      <c r="Z22" s="7" t="s">
        <v>22</v>
      </c>
      <c r="AA22" s="2">
        <v>0.50820114536326444</v>
      </c>
      <c r="AB22" s="39">
        <v>0.46347866439957197</v>
      </c>
      <c r="AC22" s="2">
        <v>0.48584212113494279</v>
      </c>
      <c r="AD22" s="2">
        <v>0.57829696340505032</v>
      </c>
      <c r="AE22" s="7" t="s">
        <v>22</v>
      </c>
    </row>
    <row r="23" spans="1:31" ht="13.15" x14ac:dyDescent="0.4">
      <c r="A23" s="1">
        <f t="shared" si="0"/>
        <v>1989</v>
      </c>
      <c r="B23" s="7" t="s">
        <v>22</v>
      </c>
      <c r="C23" s="38">
        <v>0.92932351203586872</v>
      </c>
      <c r="D23" s="37">
        <v>0.92513695546219377</v>
      </c>
      <c r="E23" s="38">
        <v>0.26339607745526461</v>
      </c>
      <c r="F23" s="2">
        <v>0.48004378991045626</v>
      </c>
      <c r="G23" s="38">
        <v>0.70561411843223198</v>
      </c>
      <c r="H23" s="37">
        <v>0.94643962969247297</v>
      </c>
      <c r="I23" s="37">
        <v>0.63364876701870221</v>
      </c>
      <c r="J23" s="37">
        <v>1.2444904200165809</v>
      </c>
      <c r="K23" s="2">
        <v>1.1672224446683093</v>
      </c>
      <c r="L23" s="2">
        <v>6.4650238651430563</v>
      </c>
      <c r="M23" s="2">
        <v>0.99656781837939101</v>
      </c>
      <c r="N23" s="2">
        <v>5.2909998048412017E-2</v>
      </c>
      <c r="O23" s="7" t="s">
        <v>22</v>
      </c>
      <c r="P23" s="2">
        <v>1.2167568725349922</v>
      </c>
      <c r="Q23" s="2">
        <v>1.8192965990168219</v>
      </c>
      <c r="R23" s="2">
        <v>0.43712350348705858</v>
      </c>
      <c r="S23" s="2">
        <v>1.0048322027429022</v>
      </c>
      <c r="T23" s="7" t="s">
        <v>22</v>
      </c>
      <c r="U23" s="2">
        <v>1.0516989226372524</v>
      </c>
      <c r="V23" s="2">
        <v>0.68017509909985596</v>
      </c>
      <c r="W23" s="39">
        <v>0.67801873653251232</v>
      </c>
      <c r="X23" s="37">
        <v>2.0270973335266097E-2</v>
      </c>
      <c r="Y23" s="8">
        <v>8.9863897501417669E-2</v>
      </c>
      <c r="Z23" s="7" t="s">
        <v>22</v>
      </c>
      <c r="AA23" s="2">
        <v>0.48546222014955798</v>
      </c>
      <c r="AB23" s="39">
        <v>0.40069299956245796</v>
      </c>
      <c r="AC23" s="2">
        <v>0.53721901528454463</v>
      </c>
      <c r="AD23" s="2">
        <v>0.77545801420376737</v>
      </c>
      <c r="AE23" s="7" t="s">
        <v>22</v>
      </c>
    </row>
    <row r="24" spans="1:31" ht="13.15" x14ac:dyDescent="0.4">
      <c r="A24" s="1">
        <f t="shared" si="0"/>
        <v>1990</v>
      </c>
      <c r="B24" s="8">
        <v>0.16610875978957163</v>
      </c>
      <c r="C24" s="38">
        <v>0.46046753125839884</v>
      </c>
      <c r="D24" s="37">
        <v>0.92402248788588592</v>
      </c>
      <c r="E24" s="38">
        <v>0.26503905127312999</v>
      </c>
      <c r="F24" s="2">
        <v>0.57065456825767824</v>
      </c>
      <c r="G24" s="38">
        <v>0.67308408749033855</v>
      </c>
      <c r="H24" s="37">
        <v>0.68783490212931719</v>
      </c>
      <c r="I24" s="37">
        <v>0.64687802651688031</v>
      </c>
      <c r="J24" s="37">
        <v>1.2415323825464595</v>
      </c>
      <c r="K24" s="2">
        <v>0.78563389789341864</v>
      </c>
      <c r="L24" s="2">
        <v>7.1578307814713966</v>
      </c>
      <c r="M24" s="2">
        <v>1.305468507311573</v>
      </c>
      <c r="N24" s="2">
        <v>7.4684133734511729E-2</v>
      </c>
      <c r="O24" s="7" t="s">
        <v>22</v>
      </c>
      <c r="P24" s="2">
        <v>1.2521850865536395</v>
      </c>
      <c r="Q24" s="2">
        <v>2.1489259772620994</v>
      </c>
      <c r="R24" s="2">
        <v>0.41105325370070728</v>
      </c>
      <c r="S24" s="2">
        <v>0.98482030125862385</v>
      </c>
      <c r="T24" s="7" t="s">
        <v>22</v>
      </c>
      <c r="U24" s="2">
        <v>0.78654776313227714</v>
      </c>
      <c r="V24" s="2">
        <v>0.69355607656265128</v>
      </c>
      <c r="W24" s="39">
        <v>0.83702501465775836</v>
      </c>
      <c r="X24" s="37">
        <v>2.9805613574642981E-2</v>
      </c>
      <c r="Y24" s="8">
        <v>0.10267967658950999</v>
      </c>
      <c r="Z24" s="7" t="s">
        <v>22</v>
      </c>
      <c r="AA24" s="2">
        <v>0.5415049509890828</v>
      </c>
      <c r="AB24" s="39">
        <v>0.33187057543348453</v>
      </c>
      <c r="AC24" s="2">
        <v>0.49337875158878836</v>
      </c>
      <c r="AD24" s="2">
        <v>0.70351908879191538</v>
      </c>
      <c r="AE24" s="7" t="s">
        <v>22</v>
      </c>
    </row>
    <row r="25" spans="1:31" ht="13.15" x14ac:dyDescent="0.4">
      <c r="A25" s="1">
        <f t="shared" si="0"/>
        <v>1991</v>
      </c>
      <c r="B25" s="8">
        <v>0.45773173929742117</v>
      </c>
      <c r="C25" s="38">
        <v>0.35574207457420015</v>
      </c>
      <c r="D25" s="37">
        <v>0.79621610406484222</v>
      </c>
      <c r="E25" s="38">
        <v>0.30361982788804298</v>
      </c>
      <c r="F25" s="2">
        <v>1.1940548553805499</v>
      </c>
      <c r="G25" s="38">
        <v>0.5489992961414959</v>
      </c>
      <c r="H25" s="37">
        <v>0.57625784208182773</v>
      </c>
      <c r="I25" s="37">
        <v>0.62114003999109102</v>
      </c>
      <c r="J25" s="37">
        <v>1.1482710515780625</v>
      </c>
      <c r="K25" s="2">
        <v>0.89136332282140407</v>
      </c>
      <c r="L25" s="2">
        <v>9.8359810498719931</v>
      </c>
      <c r="M25" s="2">
        <v>1.1818922288795557</v>
      </c>
      <c r="N25" s="8" t="s">
        <v>22</v>
      </c>
      <c r="O25" s="7" t="s">
        <v>22</v>
      </c>
      <c r="P25" s="2">
        <v>1.2388947066685554</v>
      </c>
      <c r="Q25" s="2">
        <v>2.4928366769836767</v>
      </c>
      <c r="R25" s="2">
        <v>0.37296129919723187</v>
      </c>
      <c r="S25" s="2">
        <v>0.81828514055455381</v>
      </c>
      <c r="T25" s="7" t="s">
        <v>22</v>
      </c>
      <c r="U25" s="2">
        <v>0.9308153159229805</v>
      </c>
      <c r="V25" s="2">
        <v>0.71077404698755542</v>
      </c>
      <c r="W25" s="39">
        <v>0.6990035152454821</v>
      </c>
      <c r="X25" s="37">
        <v>7.3877057500201015E-2</v>
      </c>
      <c r="Y25" s="8">
        <v>0.122536045875908</v>
      </c>
      <c r="Z25" s="7" t="s">
        <v>22</v>
      </c>
      <c r="AA25" s="2">
        <v>0.52535318175233348</v>
      </c>
      <c r="AB25" s="39">
        <v>0.32994949816736902</v>
      </c>
      <c r="AC25" s="2">
        <v>0.38299946313364791</v>
      </c>
      <c r="AD25" s="2">
        <v>0.6506202139053221</v>
      </c>
      <c r="AE25" s="7" t="s">
        <v>22</v>
      </c>
    </row>
    <row r="26" spans="1:31" ht="13.15" x14ac:dyDescent="0.4">
      <c r="A26" s="1">
        <f t="shared" si="0"/>
        <v>1992</v>
      </c>
      <c r="B26" s="8">
        <v>0.97750169973422341</v>
      </c>
      <c r="C26" s="38">
        <v>0.30440333074863107</v>
      </c>
      <c r="D26" s="37">
        <v>0.79670012218915576</v>
      </c>
      <c r="E26" s="38">
        <v>0.33679662225273282</v>
      </c>
      <c r="F26" s="2">
        <v>1.1602534323225566</v>
      </c>
      <c r="G26" s="38">
        <v>0.47881025021819718</v>
      </c>
      <c r="H26" s="37">
        <v>0.47055153194812355</v>
      </c>
      <c r="I26" s="37">
        <v>0.54672313459511257</v>
      </c>
      <c r="J26" s="37">
        <v>1.0182729438508844</v>
      </c>
      <c r="K26" s="2">
        <v>0.7495470128292121</v>
      </c>
      <c r="L26" s="2">
        <v>7.3511176974892836</v>
      </c>
      <c r="M26" s="2">
        <v>1.1989617304891369</v>
      </c>
      <c r="N26" s="8" t="s">
        <v>22</v>
      </c>
      <c r="O26" s="7" t="s">
        <v>22</v>
      </c>
      <c r="P26" s="2">
        <v>1.3109309150678077</v>
      </c>
      <c r="Q26" s="2">
        <v>1.5576974108482193</v>
      </c>
      <c r="R26" s="2">
        <v>0.31726024312309631</v>
      </c>
      <c r="S26" s="2">
        <v>0.8053132787335775</v>
      </c>
      <c r="T26" s="7" t="s">
        <v>22</v>
      </c>
      <c r="U26" s="2">
        <v>0.58239606473279038</v>
      </c>
      <c r="V26" s="2">
        <v>0.61245289853750606</v>
      </c>
      <c r="W26" s="39">
        <v>0.57512819764729473</v>
      </c>
      <c r="X26" s="37">
        <v>0.16549274062767891</v>
      </c>
      <c r="Y26" s="8">
        <v>0.18660515234469871</v>
      </c>
      <c r="Z26" s="7" t="s">
        <v>22</v>
      </c>
      <c r="AA26" s="2">
        <v>0.50635391438079491</v>
      </c>
      <c r="AB26" s="39">
        <v>0.34477937796858948</v>
      </c>
      <c r="AC26" s="2">
        <v>0.35847780969625836</v>
      </c>
      <c r="AD26" s="2">
        <v>0.64210306216798763</v>
      </c>
      <c r="AE26" s="7" t="s">
        <v>22</v>
      </c>
    </row>
    <row r="27" spans="1:31" ht="13.15" x14ac:dyDescent="0.4">
      <c r="A27" s="1">
        <f t="shared" si="0"/>
        <v>1993</v>
      </c>
      <c r="B27" s="8">
        <v>0.64635905843701658</v>
      </c>
      <c r="C27" s="38">
        <v>0.27686295825522639</v>
      </c>
      <c r="D27" s="37">
        <v>0.77970951167272851</v>
      </c>
      <c r="E27" s="38">
        <v>0.33698303222576742</v>
      </c>
      <c r="F27" s="2">
        <v>1.1446984991518854</v>
      </c>
      <c r="G27" s="38">
        <v>0.46750450521547648</v>
      </c>
      <c r="H27" s="37">
        <v>0.41099706505255451</v>
      </c>
      <c r="I27" s="37">
        <v>0.54465316040042522</v>
      </c>
      <c r="J27" s="37">
        <v>1.0443037093701357</v>
      </c>
      <c r="K27" s="2">
        <v>0.65560414944984202</v>
      </c>
      <c r="L27" s="2">
        <v>5.3976783577105456</v>
      </c>
      <c r="M27" s="2">
        <v>1.2796152365635567</v>
      </c>
      <c r="N27" s="2">
        <v>0.41797975569976931</v>
      </c>
      <c r="O27" s="7" t="s">
        <v>22</v>
      </c>
      <c r="P27" s="2">
        <v>0.93225664662768926</v>
      </c>
      <c r="Q27" s="2">
        <v>1.4232359889382933</v>
      </c>
      <c r="R27" s="2">
        <v>0.3362368496462208</v>
      </c>
      <c r="S27" s="2">
        <v>0.83846287296043265</v>
      </c>
      <c r="T27" s="7" t="s">
        <v>22</v>
      </c>
      <c r="U27" s="2">
        <v>0.70250895904218136</v>
      </c>
      <c r="V27" s="2">
        <v>0.64960044235364356</v>
      </c>
      <c r="W27" s="39">
        <v>0.52622018075022592</v>
      </c>
      <c r="X27" s="37">
        <v>0.16084657266726282</v>
      </c>
      <c r="Y27" s="8">
        <v>0.29288682616954276</v>
      </c>
      <c r="Z27" s="7" t="s">
        <v>22</v>
      </c>
      <c r="AA27" s="2">
        <v>0.52936183583259089</v>
      </c>
      <c r="AB27" s="39">
        <v>0.33787490571534529</v>
      </c>
      <c r="AC27" s="2">
        <v>0.34882413866881051</v>
      </c>
      <c r="AD27" s="2">
        <v>0.64428106288993203</v>
      </c>
      <c r="AE27" s="7" t="s">
        <v>22</v>
      </c>
    </row>
    <row r="28" spans="1:31" ht="13.15" x14ac:dyDescent="0.4">
      <c r="A28" s="1">
        <f t="shared" si="0"/>
        <v>1994</v>
      </c>
      <c r="B28" s="8">
        <v>0.45199703430174504</v>
      </c>
      <c r="C28" s="38">
        <v>0.29580962821481654</v>
      </c>
      <c r="D28" s="37">
        <v>0.84174165397668776</v>
      </c>
      <c r="E28" s="38">
        <v>0.28365944417095512</v>
      </c>
      <c r="F28" s="2">
        <v>1.016920149674426</v>
      </c>
      <c r="G28" s="38">
        <v>0.45806732168172093</v>
      </c>
      <c r="H28" s="37">
        <v>0.37529761571174991</v>
      </c>
      <c r="I28" s="37">
        <v>0.43708433187216594</v>
      </c>
      <c r="J28" s="37">
        <v>0.97621769010913451</v>
      </c>
      <c r="K28" s="2">
        <v>0.6253613647620635</v>
      </c>
      <c r="L28" s="2">
        <v>4.4836106040940109</v>
      </c>
      <c r="M28" s="2">
        <v>1.4502120436491432</v>
      </c>
      <c r="N28" s="2">
        <v>0.34431045547050054</v>
      </c>
      <c r="O28" s="7" t="s">
        <v>22</v>
      </c>
      <c r="P28" s="2">
        <v>0.98038989726839809</v>
      </c>
      <c r="Q28" s="2">
        <v>1.2885421800821317</v>
      </c>
      <c r="R28" s="2">
        <v>0.34381011449568877</v>
      </c>
      <c r="S28" s="2">
        <v>0.75933155049438406</v>
      </c>
      <c r="T28" s="7" t="s">
        <v>22</v>
      </c>
      <c r="U28" s="2">
        <v>0.6127881096607587</v>
      </c>
      <c r="V28" s="2">
        <v>0.59960096699169341</v>
      </c>
      <c r="W28" s="39">
        <v>0.43192282543298732</v>
      </c>
      <c r="X28" s="37">
        <v>0.18648726656942244</v>
      </c>
      <c r="Y28" s="8">
        <v>0.3810175223859395</v>
      </c>
      <c r="Z28" s="7" t="s">
        <v>22</v>
      </c>
      <c r="AA28" s="2">
        <v>0.55410745429826935</v>
      </c>
      <c r="AB28" s="39">
        <v>0.49696288845860226</v>
      </c>
      <c r="AC28" s="2">
        <v>0.31575615644797639</v>
      </c>
      <c r="AD28" s="2">
        <v>0.65179126168576385</v>
      </c>
      <c r="AE28" s="7" t="s">
        <v>22</v>
      </c>
    </row>
    <row r="29" spans="1:31" ht="13.15" x14ac:dyDescent="0.4">
      <c r="A29" s="1">
        <f t="shared" si="0"/>
        <v>1995</v>
      </c>
      <c r="B29" s="8">
        <v>0.17988410733843915</v>
      </c>
      <c r="C29" s="38">
        <v>0.38954250084362957</v>
      </c>
      <c r="D29" s="37">
        <v>0.81555762847481794</v>
      </c>
      <c r="E29" s="38">
        <v>0.23157423855510159</v>
      </c>
      <c r="F29" s="2">
        <v>0.80913983335940565</v>
      </c>
      <c r="G29" s="38">
        <v>0.35258865388818245</v>
      </c>
      <c r="H29" s="37">
        <v>0.33085432312953483</v>
      </c>
      <c r="I29" s="37">
        <v>0.39814828650246736</v>
      </c>
      <c r="J29" s="37">
        <v>0.82248042853934944</v>
      </c>
      <c r="K29" s="2">
        <v>0.55284752373720436</v>
      </c>
      <c r="L29" s="2">
        <v>3.8940649286041529</v>
      </c>
      <c r="M29" s="2">
        <v>1.2956985216205867</v>
      </c>
      <c r="N29" s="2">
        <v>0.25175481965643098</v>
      </c>
      <c r="O29" s="7" t="s">
        <v>22</v>
      </c>
      <c r="P29" s="2">
        <v>0.94064183501066323</v>
      </c>
      <c r="Q29" s="2">
        <v>1.234297097500725</v>
      </c>
      <c r="R29" s="2">
        <v>0.61153419811759735</v>
      </c>
      <c r="S29" s="2">
        <v>0.71570979603891771</v>
      </c>
      <c r="T29" s="7" t="s">
        <v>22</v>
      </c>
      <c r="U29" s="2">
        <v>0.59462010646770125</v>
      </c>
      <c r="V29" s="2">
        <v>0.49667180530577304</v>
      </c>
      <c r="W29" s="39">
        <v>0.34838169828661358</v>
      </c>
      <c r="X29" s="37">
        <v>0.19119396136437675</v>
      </c>
      <c r="Y29" s="8">
        <v>0.3667734749826958</v>
      </c>
      <c r="Z29" s="7" t="s">
        <v>22</v>
      </c>
      <c r="AA29" s="2">
        <v>0.56456187311530626</v>
      </c>
      <c r="AB29" s="39">
        <v>0.42543307392018942</v>
      </c>
      <c r="AC29" s="2">
        <v>0.29445246653751433</v>
      </c>
      <c r="AD29" s="2">
        <v>0.47103816028852175</v>
      </c>
      <c r="AE29" s="7" t="s">
        <v>22</v>
      </c>
    </row>
    <row r="30" spans="1:31" ht="13.15" x14ac:dyDescent="0.4">
      <c r="A30" s="1">
        <f t="shared" si="0"/>
        <v>1996</v>
      </c>
      <c r="B30" s="8">
        <v>0.17825136769235189</v>
      </c>
      <c r="C30" s="38">
        <v>0.41741009322665124</v>
      </c>
      <c r="D30" s="37">
        <v>0.72237419573119976</v>
      </c>
      <c r="E30" s="38">
        <v>0.23771474162270428</v>
      </c>
      <c r="F30" s="2">
        <v>1.0565308300634888</v>
      </c>
      <c r="G30" s="38">
        <v>0.34976011269305335</v>
      </c>
      <c r="H30" s="37">
        <v>0.29941402966917485</v>
      </c>
      <c r="I30" s="37">
        <v>0.34389986052717414</v>
      </c>
      <c r="J30" s="37">
        <v>0.81409365943768908</v>
      </c>
      <c r="K30" s="2">
        <v>0.45997147049145648</v>
      </c>
      <c r="L30" s="2">
        <v>2.5394303796597795</v>
      </c>
      <c r="M30" s="2">
        <v>1.2336213111875334</v>
      </c>
      <c r="N30" s="2">
        <v>0.16010504092637728</v>
      </c>
      <c r="O30" s="7" t="s">
        <v>22</v>
      </c>
      <c r="P30" s="2">
        <v>0.89442683577108983</v>
      </c>
      <c r="Q30" s="2">
        <v>1.1943367003976979</v>
      </c>
      <c r="R30" s="2">
        <v>0.49464975373965098</v>
      </c>
      <c r="S30" s="2">
        <v>0.61956525015558495</v>
      </c>
      <c r="T30" s="7" t="s">
        <v>22</v>
      </c>
      <c r="U30" s="2">
        <v>0.53301769157030188</v>
      </c>
      <c r="V30" s="2">
        <v>0.46541497040029828</v>
      </c>
      <c r="W30" s="39">
        <v>0.30226263062814041</v>
      </c>
      <c r="X30" s="37">
        <v>0.23629268838034659</v>
      </c>
      <c r="Y30" s="8">
        <v>0.30822344551003783</v>
      </c>
      <c r="Z30" s="7" t="s">
        <v>22</v>
      </c>
      <c r="AA30" s="2">
        <v>0.42860106635779027</v>
      </c>
      <c r="AB30" s="39">
        <v>0.44656246013957662</v>
      </c>
      <c r="AC30" s="2">
        <v>0.2951478451884153</v>
      </c>
      <c r="AD30" s="2">
        <v>0.50182646341758108</v>
      </c>
      <c r="AE30" s="7" t="s">
        <v>22</v>
      </c>
    </row>
    <row r="31" spans="1:31" ht="13.15" x14ac:dyDescent="0.4">
      <c r="A31" s="1">
        <f t="shared" si="0"/>
        <v>1997</v>
      </c>
      <c r="B31" s="8">
        <v>0.21961343694863336</v>
      </c>
      <c r="C31" s="38">
        <v>0.44752237362628328</v>
      </c>
      <c r="D31" s="37">
        <v>0.67952324238549422</v>
      </c>
      <c r="E31" s="38">
        <v>0.25023386983437723</v>
      </c>
      <c r="F31" s="2">
        <v>0.99212744357302607</v>
      </c>
      <c r="G31" s="38">
        <v>0.31440151094443286</v>
      </c>
      <c r="H31" s="37">
        <v>0.27629813474713599</v>
      </c>
      <c r="I31" s="37">
        <v>0.29738650505730951</v>
      </c>
      <c r="J31" s="37">
        <v>0.81761055159813067</v>
      </c>
      <c r="K31" s="2">
        <v>0.39083535797999641</v>
      </c>
      <c r="L31" s="2">
        <v>2.4221273926999172</v>
      </c>
      <c r="M31" s="2">
        <v>1.0762338776441209</v>
      </c>
      <c r="N31" s="2">
        <v>0.11937396491177572</v>
      </c>
      <c r="O31" s="7" t="s">
        <v>22</v>
      </c>
      <c r="P31" s="2">
        <v>0.56882741091104705</v>
      </c>
      <c r="Q31" s="2">
        <v>1.14008140512315</v>
      </c>
      <c r="R31" s="2">
        <v>0.38296142713547993</v>
      </c>
      <c r="S31" s="2">
        <v>0.62641598895890227</v>
      </c>
      <c r="T31" s="7" t="s">
        <v>22</v>
      </c>
      <c r="U31" s="2">
        <v>0.50585243522831824</v>
      </c>
      <c r="V31" s="2">
        <v>0.53364469811600257</v>
      </c>
      <c r="W31" s="39">
        <v>0.28061362828527897</v>
      </c>
      <c r="X31" s="37">
        <v>0.27032414280715639</v>
      </c>
      <c r="Y31" s="8">
        <v>0.30495799187302958</v>
      </c>
      <c r="Z31" s="7" t="s">
        <v>22</v>
      </c>
      <c r="AA31" s="2">
        <v>0.39755673467017072</v>
      </c>
      <c r="AB31" s="39">
        <v>0.44498909610484794</v>
      </c>
      <c r="AC31" s="2">
        <v>0.3174783251171861</v>
      </c>
      <c r="AD31" s="2">
        <v>0.41481619691883342</v>
      </c>
      <c r="AE31" s="7" t="s">
        <v>22</v>
      </c>
    </row>
    <row r="32" spans="1:31" ht="13.15" x14ac:dyDescent="0.4">
      <c r="A32" s="1">
        <f t="shared" si="0"/>
        <v>1998</v>
      </c>
      <c r="B32" s="8">
        <v>0.20038832797070896</v>
      </c>
      <c r="C32" s="38">
        <v>0.48502701777137774</v>
      </c>
      <c r="D32" s="37">
        <v>0.68011575394498325</v>
      </c>
      <c r="E32" s="38">
        <v>0.31393862110913107</v>
      </c>
      <c r="F32" s="2">
        <v>0.81357294547641312</v>
      </c>
      <c r="G32" s="38">
        <v>0.42499070349854207</v>
      </c>
      <c r="H32" s="37">
        <v>0.28943145775814055</v>
      </c>
      <c r="I32" s="37">
        <v>0.29760785916420651</v>
      </c>
      <c r="J32" s="37">
        <v>0.84561272907498353</v>
      </c>
      <c r="K32" s="2">
        <v>0.38451030136832254</v>
      </c>
      <c r="L32" s="2">
        <v>2.2916433542352013</v>
      </c>
      <c r="M32" s="2">
        <v>1.0100014842905825</v>
      </c>
      <c r="N32" s="2">
        <v>0.13761177932603286</v>
      </c>
      <c r="O32" s="7" t="s">
        <v>22</v>
      </c>
      <c r="P32" s="2">
        <v>0.57737247263154534</v>
      </c>
      <c r="Q32" s="2">
        <v>1.0762522941500523</v>
      </c>
      <c r="R32" s="2">
        <v>0.40036993273957577</v>
      </c>
      <c r="S32" s="2">
        <v>0.59263212854350245</v>
      </c>
      <c r="T32" s="7" t="s">
        <v>22</v>
      </c>
      <c r="U32" s="2">
        <v>0.53832321010020556</v>
      </c>
      <c r="V32" s="2">
        <v>0.70108266760845472</v>
      </c>
      <c r="W32" s="39">
        <v>0.35024109416176535</v>
      </c>
      <c r="X32" s="37">
        <v>0.23518507949160664</v>
      </c>
      <c r="Y32" s="8">
        <v>0.58497773525465002</v>
      </c>
      <c r="Z32" s="7" t="s">
        <v>22</v>
      </c>
      <c r="AA32" s="2">
        <v>0.37598717586705588</v>
      </c>
      <c r="AB32" s="39">
        <v>0.47171762339985501</v>
      </c>
      <c r="AC32" s="2">
        <v>0.34863726405513734</v>
      </c>
      <c r="AD32" s="2">
        <v>0.40713462929371486</v>
      </c>
      <c r="AE32" s="7" t="s">
        <v>22</v>
      </c>
    </row>
    <row r="33" spans="1:31" ht="13.15" x14ac:dyDescent="0.4">
      <c r="A33" s="1">
        <f t="shared" si="0"/>
        <v>1999</v>
      </c>
      <c r="B33" s="8">
        <v>0.1886343912582337</v>
      </c>
      <c r="C33" s="38">
        <v>0.52628184364766184</v>
      </c>
      <c r="D33" s="37">
        <v>0.68801360572463355</v>
      </c>
      <c r="E33" s="38">
        <v>0.47754757510291623</v>
      </c>
      <c r="F33" s="2">
        <v>0.80480846164780417</v>
      </c>
      <c r="G33" s="38">
        <v>0.52053079089793663</v>
      </c>
      <c r="H33" s="37">
        <v>0.30378481283966485</v>
      </c>
      <c r="I33" s="37">
        <v>0.2906191472619481</v>
      </c>
      <c r="J33" s="37">
        <v>0.89184968484550642</v>
      </c>
      <c r="K33" s="2">
        <v>0.34147241940969542</v>
      </c>
      <c r="L33" s="2">
        <v>2.4367718810556429</v>
      </c>
      <c r="M33" s="2">
        <v>1.0301342705954311</v>
      </c>
      <c r="N33" s="2">
        <v>0.10425377368097939</v>
      </c>
      <c r="O33" s="7" t="s">
        <v>22</v>
      </c>
      <c r="P33" s="2">
        <v>0.57326096807945415</v>
      </c>
      <c r="Q33" s="2">
        <v>1.1251756353893696</v>
      </c>
      <c r="R33" s="2">
        <v>0.35960238942290151</v>
      </c>
      <c r="S33" s="2">
        <v>0.56214002039714439</v>
      </c>
      <c r="T33" s="7" t="s">
        <v>22</v>
      </c>
      <c r="U33" s="2">
        <v>0.57773655899537069</v>
      </c>
      <c r="V33" s="2">
        <v>0.65674886860793158</v>
      </c>
      <c r="W33" s="39">
        <v>0.39045011774209237</v>
      </c>
      <c r="X33" s="37">
        <v>0.2554517103663923</v>
      </c>
      <c r="Y33" s="8">
        <v>0.96162716118413982</v>
      </c>
      <c r="Z33" s="7" t="s">
        <v>22</v>
      </c>
      <c r="AA33" s="2">
        <v>0.39014827596025908</v>
      </c>
      <c r="AB33" s="39">
        <v>0.52044081024070976</v>
      </c>
      <c r="AC33" s="2">
        <v>0.36842108175170835</v>
      </c>
      <c r="AD33" s="2">
        <v>0.37519295437380012</v>
      </c>
      <c r="AE33" s="7" t="s">
        <v>22</v>
      </c>
    </row>
    <row r="34" spans="1:31" ht="13.15" x14ac:dyDescent="0.4">
      <c r="A34" s="1">
        <f t="shared" si="0"/>
        <v>2000</v>
      </c>
      <c r="B34" s="8">
        <v>0.20318359544600392</v>
      </c>
      <c r="C34" s="38">
        <v>0.52630023124660796</v>
      </c>
      <c r="D34" s="37">
        <v>0.71521341678872974</v>
      </c>
      <c r="E34" s="38">
        <v>0.41762974465148378</v>
      </c>
      <c r="F34" s="2">
        <v>0.85884364169244931</v>
      </c>
      <c r="G34" s="38">
        <v>0.54266201715603057</v>
      </c>
      <c r="H34" s="37">
        <v>0.30536663569681022</v>
      </c>
      <c r="I34" s="37">
        <v>0.24682635735176639</v>
      </c>
      <c r="J34" s="37">
        <v>1.0727688197412486</v>
      </c>
      <c r="K34" s="2">
        <v>0.29056127477534721</v>
      </c>
      <c r="L34" s="2">
        <v>2.2052048083594094</v>
      </c>
      <c r="M34" s="2">
        <v>0.94698522112207428</v>
      </c>
      <c r="N34" s="2">
        <v>7.5538650267701887E-2</v>
      </c>
      <c r="O34" s="7" t="s">
        <v>22</v>
      </c>
      <c r="P34" s="2">
        <v>0.61296568929285644</v>
      </c>
      <c r="Q34" s="2">
        <v>0.98950813323530185</v>
      </c>
      <c r="R34" s="2">
        <v>0.26848354157929749</v>
      </c>
      <c r="S34" s="2">
        <v>0.55286742082932649</v>
      </c>
      <c r="T34" s="7" t="s">
        <v>22</v>
      </c>
      <c r="U34" s="2">
        <v>0.55002562924975007</v>
      </c>
      <c r="V34" s="2">
        <v>0.63117889650998382</v>
      </c>
      <c r="W34" s="39">
        <v>0.40300603494856396</v>
      </c>
      <c r="X34" s="37">
        <v>0.27707490921379152</v>
      </c>
      <c r="Y34" s="8">
        <v>0.6680517106137146</v>
      </c>
      <c r="Z34" s="7" t="s">
        <v>22</v>
      </c>
      <c r="AA34" s="2">
        <v>0.36812577045094774</v>
      </c>
      <c r="AB34" s="39">
        <v>0.5765999328536271</v>
      </c>
      <c r="AC34" s="2">
        <v>0.42287319948762603</v>
      </c>
      <c r="AD34" s="2">
        <v>0.32011089605240645</v>
      </c>
      <c r="AE34" s="7" t="s">
        <v>22</v>
      </c>
    </row>
    <row r="35" spans="1:31" ht="13.15" x14ac:dyDescent="0.4">
      <c r="A35" s="1">
        <f t="shared" si="0"/>
        <v>2001</v>
      </c>
      <c r="C35" s="2">
        <v>0.57365569713480391</v>
      </c>
      <c r="J35" s="2">
        <v>0.70841395969691734</v>
      </c>
      <c r="AC35" s="2">
        <v>0.44653361432443184</v>
      </c>
    </row>
    <row r="36" spans="1:31" ht="13.15" x14ac:dyDescent="0.4">
      <c r="A36" s="1">
        <f t="shared" si="0"/>
        <v>2002</v>
      </c>
      <c r="C36" s="2">
        <v>1.540219950032282</v>
      </c>
      <c r="H36" s="9"/>
      <c r="I36" s="9"/>
      <c r="J36" s="2">
        <v>0.69286390587684277</v>
      </c>
      <c r="AC36" s="2">
        <v>0.74699098070781089</v>
      </c>
    </row>
    <row r="37" spans="1:31" ht="13.15" x14ac:dyDescent="0.4">
      <c r="A37" s="1">
        <f t="shared" si="0"/>
        <v>2003</v>
      </c>
      <c r="C37" s="2">
        <v>1.3247228436176011</v>
      </c>
      <c r="H37" s="9"/>
      <c r="I37" s="9"/>
      <c r="J37" s="2">
        <v>0.61976466458393364</v>
      </c>
      <c r="AC37" s="2">
        <v>0.95342578287392576</v>
      </c>
    </row>
    <row r="38" spans="1:31" ht="13.15" x14ac:dyDescent="0.4">
      <c r="A38" s="1">
        <f t="shared" si="0"/>
        <v>2004</v>
      </c>
      <c r="C38" s="2">
        <v>1.1435665895499159</v>
      </c>
      <c r="H38" s="9"/>
      <c r="I38" s="9"/>
      <c r="J38" s="2">
        <v>0.5707542565398086</v>
      </c>
      <c r="AC38" s="2">
        <v>0.9002354727548576</v>
      </c>
    </row>
    <row r="39" spans="1:31" ht="13.15" x14ac:dyDescent="0.4">
      <c r="A39" s="1">
        <f t="shared" si="0"/>
        <v>2005</v>
      </c>
      <c r="C39" s="2">
        <v>0.72012898502234179</v>
      </c>
      <c r="H39" s="9"/>
      <c r="I39" s="9"/>
      <c r="J39" s="2">
        <v>0.49557498922357052</v>
      </c>
      <c r="AC39" s="2">
        <v>0.66287891191562864</v>
      </c>
    </row>
    <row r="40" spans="1:31" ht="13.15" x14ac:dyDescent="0.4">
      <c r="A40" s="1">
        <f t="shared" si="0"/>
        <v>2006</v>
      </c>
      <c r="C40" s="2">
        <v>0.56687374354187015</v>
      </c>
      <c r="H40" s="9"/>
      <c r="I40" s="9"/>
      <c r="J40" s="2">
        <v>0.43632179273114197</v>
      </c>
      <c r="AC40" s="2">
        <v>0.53401294727834758</v>
      </c>
    </row>
    <row r="41" spans="1:31" ht="13.15" x14ac:dyDescent="0.4">
      <c r="A41" s="1">
        <f t="shared" si="0"/>
        <v>2007</v>
      </c>
      <c r="C41" s="2">
        <v>0.47128492525162641</v>
      </c>
      <c r="J41" s="2">
        <v>0.41021455576508792</v>
      </c>
      <c r="AC41" s="2">
        <v>0.52501685098533901</v>
      </c>
    </row>
    <row r="42" spans="1:31" ht="13.15" x14ac:dyDescent="0.4">
      <c r="A42" s="1">
        <f t="shared" si="0"/>
        <v>2008</v>
      </c>
      <c r="C42" s="2">
        <v>0.38150661528901253</v>
      </c>
      <c r="J42" s="2">
        <v>0.29988072943972294</v>
      </c>
      <c r="AC42" s="2">
        <v>0.39114313072030193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ColWidth="8.86328125" defaultRowHeight="12.75" x14ac:dyDescent="0.35"/>
  <cols>
    <col min="31" max="31" width="12.73046875" customWidth="1"/>
  </cols>
  <sheetData>
    <row r="1" spans="1:36" ht="13.15" x14ac:dyDescent="0.4">
      <c r="A1" s="41"/>
      <c r="B1" s="10" t="s">
        <v>58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</row>
    <row r="2" spans="1:36" ht="13.15" x14ac:dyDescent="0.4">
      <c r="A2" s="41"/>
      <c r="B2" s="10" t="s">
        <v>57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</row>
    <row r="3" spans="1:36" ht="39.75" thickBot="1" x14ac:dyDescent="0.4">
      <c r="A3" s="42"/>
      <c r="B3" s="40" t="s">
        <v>26</v>
      </c>
      <c r="C3" s="40" t="s">
        <v>7</v>
      </c>
      <c r="D3" s="40" t="s">
        <v>8</v>
      </c>
      <c r="E3" s="40" t="s">
        <v>9</v>
      </c>
      <c r="F3" s="40" t="s">
        <v>3</v>
      </c>
      <c r="G3" s="40" t="s">
        <v>10</v>
      </c>
      <c r="H3" s="40" t="s">
        <v>11</v>
      </c>
      <c r="I3" s="40" t="s">
        <v>12</v>
      </c>
      <c r="J3" s="40" t="s">
        <v>13</v>
      </c>
      <c r="K3" s="40" t="s">
        <v>0</v>
      </c>
      <c r="L3" s="40" t="s">
        <v>27</v>
      </c>
      <c r="M3" s="40" t="s">
        <v>14</v>
      </c>
      <c r="N3" s="40" t="s">
        <v>28</v>
      </c>
      <c r="O3" s="40" t="s">
        <v>29</v>
      </c>
      <c r="P3" s="40" t="s">
        <v>24</v>
      </c>
      <c r="Q3" s="40" t="s">
        <v>25</v>
      </c>
      <c r="R3" s="40" t="s">
        <v>15</v>
      </c>
      <c r="S3" s="40" t="s">
        <v>1</v>
      </c>
      <c r="T3" s="40" t="s">
        <v>16</v>
      </c>
      <c r="U3" s="40" t="s">
        <v>17</v>
      </c>
      <c r="V3" s="40" t="s">
        <v>2</v>
      </c>
      <c r="W3" s="40" t="s">
        <v>4</v>
      </c>
      <c r="X3" s="40" t="s">
        <v>5</v>
      </c>
      <c r="Y3" s="40" t="s">
        <v>38</v>
      </c>
      <c r="Z3" s="40" t="s">
        <v>23</v>
      </c>
      <c r="AA3" s="40" t="s">
        <v>39</v>
      </c>
      <c r="AB3" s="40" t="s">
        <v>6</v>
      </c>
      <c r="AC3" s="40" t="s">
        <v>18</v>
      </c>
      <c r="AD3" s="40" t="s">
        <v>19</v>
      </c>
      <c r="AE3" s="40" t="s">
        <v>40</v>
      </c>
    </row>
    <row r="4" spans="1:36" ht="13.5" thickTop="1" x14ac:dyDescent="0.4">
      <c r="A4" s="1">
        <v>1970</v>
      </c>
      <c r="B4" s="43" t="s">
        <v>22</v>
      </c>
      <c r="C4" s="43" t="s">
        <v>22</v>
      </c>
      <c r="D4" s="43" t="s">
        <v>22</v>
      </c>
      <c r="E4" s="47" t="s">
        <v>22</v>
      </c>
      <c r="F4" s="7" t="s">
        <v>22</v>
      </c>
      <c r="G4" s="47" t="s">
        <v>22</v>
      </c>
      <c r="H4" s="7" t="s">
        <v>22</v>
      </c>
      <c r="I4" s="2">
        <v>124.5768688293371</v>
      </c>
      <c r="J4" s="7" t="s">
        <v>22</v>
      </c>
      <c r="K4" s="2">
        <v>176.82141537148453</v>
      </c>
      <c r="L4" s="7" t="s">
        <v>22</v>
      </c>
      <c r="M4" s="7" t="s">
        <v>22</v>
      </c>
      <c r="N4" s="7" t="s">
        <v>22</v>
      </c>
      <c r="O4" s="7" t="s">
        <v>22</v>
      </c>
      <c r="P4" s="7" t="s">
        <v>22</v>
      </c>
      <c r="Q4" s="7" t="s">
        <v>22</v>
      </c>
      <c r="R4" s="7" t="s">
        <v>22</v>
      </c>
      <c r="S4" s="7" t="s">
        <v>22</v>
      </c>
      <c r="T4" s="7" t="s">
        <v>22</v>
      </c>
      <c r="U4" s="7" t="s">
        <v>22</v>
      </c>
      <c r="V4" s="7" t="s">
        <v>22</v>
      </c>
      <c r="W4" s="7" t="s">
        <v>22</v>
      </c>
      <c r="X4" s="7" t="s">
        <v>22</v>
      </c>
      <c r="Y4" s="7" t="s">
        <v>22</v>
      </c>
      <c r="Z4" s="7" t="s">
        <v>22</v>
      </c>
      <c r="AA4" s="7" t="s">
        <v>22</v>
      </c>
      <c r="AB4" s="8" t="s">
        <v>22</v>
      </c>
      <c r="AC4" s="7" t="s">
        <v>22</v>
      </c>
      <c r="AD4" s="8">
        <v>50.201203534372411</v>
      </c>
      <c r="AE4" s="7" t="s">
        <v>22</v>
      </c>
      <c r="AF4" s="1"/>
      <c r="AG4" s="1"/>
      <c r="AH4" s="1"/>
      <c r="AI4" s="1"/>
      <c r="AJ4" s="1"/>
    </row>
    <row r="5" spans="1:36" ht="13.15" x14ac:dyDescent="0.4">
      <c r="A5" s="1">
        <f>A4+1</f>
        <v>1971</v>
      </c>
      <c r="B5" s="43" t="s">
        <v>22</v>
      </c>
      <c r="C5" s="43" t="s">
        <v>22</v>
      </c>
      <c r="D5" s="43" t="s">
        <v>22</v>
      </c>
      <c r="E5" s="47" t="s">
        <v>22</v>
      </c>
      <c r="F5" s="7" t="s">
        <v>22</v>
      </c>
      <c r="G5" s="47" t="s">
        <v>22</v>
      </c>
      <c r="H5" s="7" t="s">
        <v>22</v>
      </c>
      <c r="I5" s="2">
        <v>128.02090137165251</v>
      </c>
      <c r="J5" s="7" t="s">
        <v>22</v>
      </c>
      <c r="K5" s="2">
        <v>191.19892367865415</v>
      </c>
      <c r="L5" s="7" t="s">
        <v>22</v>
      </c>
      <c r="M5" s="7" t="s">
        <v>22</v>
      </c>
      <c r="N5" s="7" t="s">
        <v>22</v>
      </c>
      <c r="O5" s="7" t="s">
        <v>22</v>
      </c>
      <c r="P5" s="7" t="s">
        <v>22</v>
      </c>
      <c r="Q5" s="7" t="s">
        <v>22</v>
      </c>
      <c r="R5" s="7" t="s">
        <v>22</v>
      </c>
      <c r="S5" s="7" t="s">
        <v>22</v>
      </c>
      <c r="T5" s="7" t="s">
        <v>22</v>
      </c>
      <c r="U5" s="7" t="s">
        <v>22</v>
      </c>
      <c r="V5" s="7" t="s">
        <v>22</v>
      </c>
      <c r="W5" s="7" t="s">
        <v>22</v>
      </c>
      <c r="X5" s="43">
        <v>0.49538200528593762</v>
      </c>
      <c r="Y5" s="7" t="s">
        <v>22</v>
      </c>
      <c r="Z5" s="7" t="s">
        <v>22</v>
      </c>
      <c r="AA5" s="7" t="s">
        <v>22</v>
      </c>
      <c r="AB5" s="43" t="s">
        <v>22</v>
      </c>
      <c r="AC5" s="7" t="s">
        <v>22</v>
      </c>
      <c r="AD5" s="8">
        <v>57.768790986162735</v>
      </c>
      <c r="AE5" s="7" t="s">
        <v>22</v>
      </c>
      <c r="AF5" s="1"/>
      <c r="AG5" s="1"/>
      <c r="AH5" s="1"/>
      <c r="AI5" s="1"/>
      <c r="AJ5" s="1"/>
    </row>
    <row r="6" spans="1:36" ht="13.15" x14ac:dyDescent="0.4">
      <c r="A6" s="1">
        <f t="shared" ref="A6:A42" si="0">A5+1</f>
        <v>1972</v>
      </c>
      <c r="B6" s="43" t="s">
        <v>22</v>
      </c>
      <c r="C6" s="43" t="s">
        <v>22</v>
      </c>
      <c r="D6" s="43" t="s">
        <v>22</v>
      </c>
      <c r="E6" s="47" t="s">
        <v>22</v>
      </c>
      <c r="F6" s="7" t="s">
        <v>22</v>
      </c>
      <c r="G6" s="47" t="s">
        <v>22</v>
      </c>
      <c r="H6" s="7" t="s">
        <v>22</v>
      </c>
      <c r="I6" s="2">
        <v>99.931287219422813</v>
      </c>
      <c r="J6" s="7" t="s">
        <v>22</v>
      </c>
      <c r="K6" s="2">
        <v>171.71954205516172</v>
      </c>
      <c r="L6" s="7" t="s">
        <v>22</v>
      </c>
      <c r="M6" s="7" t="s">
        <v>22</v>
      </c>
      <c r="N6" s="7" t="s">
        <v>22</v>
      </c>
      <c r="O6" s="7" t="s">
        <v>22</v>
      </c>
      <c r="P6" s="7" t="s">
        <v>22</v>
      </c>
      <c r="Q6" s="7" t="s">
        <v>22</v>
      </c>
      <c r="R6" s="7" t="s">
        <v>22</v>
      </c>
      <c r="S6" s="7" t="s">
        <v>22</v>
      </c>
      <c r="T6" s="7" t="s">
        <v>22</v>
      </c>
      <c r="U6" s="7" t="s">
        <v>22</v>
      </c>
      <c r="V6" s="7" t="s">
        <v>22</v>
      </c>
      <c r="W6" s="7" t="s">
        <v>22</v>
      </c>
      <c r="X6" s="43">
        <v>1.0509776536312849</v>
      </c>
      <c r="Y6" s="7" t="s">
        <v>22</v>
      </c>
      <c r="Z6" s="7" t="s">
        <v>22</v>
      </c>
      <c r="AA6" s="7" t="s">
        <v>22</v>
      </c>
      <c r="AB6" s="43" t="s">
        <v>22</v>
      </c>
      <c r="AC6" s="7" t="s">
        <v>22</v>
      </c>
      <c r="AD6" s="8">
        <v>74.291989206955705</v>
      </c>
      <c r="AE6" s="7" t="s">
        <v>22</v>
      </c>
      <c r="AF6" s="1"/>
      <c r="AG6" s="1"/>
      <c r="AH6" s="1"/>
      <c r="AI6" s="1"/>
      <c r="AJ6" s="1"/>
    </row>
    <row r="7" spans="1:36" ht="13.15" x14ac:dyDescent="0.4">
      <c r="A7" s="1">
        <f t="shared" si="0"/>
        <v>1973</v>
      </c>
      <c r="B7" s="43" t="s">
        <v>22</v>
      </c>
      <c r="C7" s="43" t="s">
        <v>22</v>
      </c>
      <c r="D7" s="43" t="s">
        <v>22</v>
      </c>
      <c r="E7" s="47" t="s">
        <v>22</v>
      </c>
      <c r="F7" s="7" t="s">
        <v>22</v>
      </c>
      <c r="G7" s="47" t="s">
        <v>22</v>
      </c>
      <c r="H7" s="7" t="s">
        <v>22</v>
      </c>
      <c r="I7" s="2">
        <v>87.102146558105105</v>
      </c>
      <c r="J7" s="7" t="s">
        <v>22</v>
      </c>
      <c r="K7" s="2">
        <v>134.8747637080838</v>
      </c>
      <c r="L7" s="7" t="s">
        <v>22</v>
      </c>
      <c r="M7" s="7" t="s">
        <v>22</v>
      </c>
      <c r="N7" s="7" t="s">
        <v>22</v>
      </c>
      <c r="O7" s="7" t="s">
        <v>22</v>
      </c>
      <c r="P7" s="7" t="s">
        <v>22</v>
      </c>
      <c r="Q7" s="7" t="s">
        <v>22</v>
      </c>
      <c r="R7" s="7" t="s">
        <v>22</v>
      </c>
      <c r="S7" s="7" t="s">
        <v>22</v>
      </c>
      <c r="T7" s="7" t="s">
        <v>22</v>
      </c>
      <c r="U7" s="7" t="s">
        <v>22</v>
      </c>
      <c r="V7" s="7" t="s">
        <v>22</v>
      </c>
      <c r="W7" s="7" t="s">
        <v>22</v>
      </c>
      <c r="X7" s="43">
        <v>1.2832628903578276</v>
      </c>
      <c r="Y7" s="7" t="s">
        <v>22</v>
      </c>
      <c r="Z7" s="7" t="s">
        <v>22</v>
      </c>
      <c r="AA7" s="7" t="s">
        <v>22</v>
      </c>
      <c r="AB7" s="43" t="s">
        <v>22</v>
      </c>
      <c r="AC7" s="7" t="s">
        <v>22</v>
      </c>
      <c r="AD7" s="8">
        <v>53.184316991135383</v>
      </c>
      <c r="AE7" s="7" t="s">
        <v>22</v>
      </c>
      <c r="AF7" s="1"/>
      <c r="AG7" s="1"/>
      <c r="AH7" s="1"/>
      <c r="AI7" s="1"/>
      <c r="AJ7" s="1"/>
    </row>
    <row r="8" spans="1:36" ht="13.15" x14ac:dyDescent="0.4">
      <c r="A8" s="1">
        <f t="shared" si="0"/>
        <v>1974</v>
      </c>
      <c r="B8" s="43" t="s">
        <v>22</v>
      </c>
      <c r="C8" s="43" t="s">
        <v>22</v>
      </c>
      <c r="D8" s="43" t="s">
        <v>22</v>
      </c>
      <c r="E8" s="47" t="s">
        <v>22</v>
      </c>
      <c r="F8" s="7" t="s">
        <v>22</v>
      </c>
      <c r="G8" s="47" t="s">
        <v>22</v>
      </c>
      <c r="H8" s="7" t="s">
        <v>22</v>
      </c>
      <c r="I8" s="2">
        <v>75.800524934383205</v>
      </c>
      <c r="J8" s="7" t="s">
        <v>22</v>
      </c>
      <c r="K8" s="2">
        <v>82.932324927713168</v>
      </c>
      <c r="L8" s="7" t="s">
        <v>22</v>
      </c>
      <c r="M8" s="8">
        <v>77.76128266033254</v>
      </c>
      <c r="N8" s="7" t="s">
        <v>22</v>
      </c>
      <c r="O8" s="7" t="s">
        <v>22</v>
      </c>
      <c r="P8" s="7" t="s">
        <v>22</v>
      </c>
      <c r="Q8" s="7" t="s">
        <v>22</v>
      </c>
      <c r="R8" s="7" t="s">
        <v>22</v>
      </c>
      <c r="S8" s="7" t="s">
        <v>22</v>
      </c>
      <c r="T8" s="7" t="s">
        <v>22</v>
      </c>
      <c r="U8" s="7" t="s">
        <v>22</v>
      </c>
      <c r="V8" s="7" t="s">
        <v>22</v>
      </c>
      <c r="W8" s="7" t="s">
        <v>22</v>
      </c>
      <c r="X8" s="43">
        <v>1.5221907275882518</v>
      </c>
      <c r="Y8" s="7" t="s">
        <v>22</v>
      </c>
      <c r="Z8" s="7" t="s">
        <v>22</v>
      </c>
      <c r="AA8" s="7" t="s">
        <v>22</v>
      </c>
      <c r="AB8" s="43">
        <v>132.06386134549601</v>
      </c>
      <c r="AC8" s="7" t="s">
        <v>22</v>
      </c>
      <c r="AD8" s="8">
        <v>22.156879601520217</v>
      </c>
      <c r="AE8" s="7" t="s">
        <v>22</v>
      </c>
      <c r="AF8" s="1"/>
      <c r="AG8" s="1"/>
      <c r="AH8" s="1"/>
      <c r="AI8" s="1"/>
      <c r="AJ8" s="1"/>
    </row>
    <row r="9" spans="1:36" ht="13.15" x14ac:dyDescent="0.4">
      <c r="A9" s="1">
        <f t="shared" si="0"/>
        <v>1975</v>
      </c>
      <c r="B9" s="43" t="s">
        <v>22</v>
      </c>
      <c r="C9" s="43" t="s">
        <v>22</v>
      </c>
      <c r="D9" s="43" t="s">
        <v>22</v>
      </c>
      <c r="E9" s="47">
        <v>274.99143575840026</v>
      </c>
      <c r="F9" s="7" t="s">
        <v>22</v>
      </c>
      <c r="G9" s="47">
        <v>278.57221454940282</v>
      </c>
      <c r="H9" s="7" t="s">
        <v>22</v>
      </c>
      <c r="I9" s="2">
        <v>64.532208588957047</v>
      </c>
      <c r="J9" s="7" t="s">
        <v>22</v>
      </c>
      <c r="K9" s="2">
        <v>160.93062906952275</v>
      </c>
      <c r="L9" s="7" t="s">
        <v>22</v>
      </c>
      <c r="M9" s="8">
        <v>102.9499833182264</v>
      </c>
      <c r="N9" s="7" t="s">
        <v>22</v>
      </c>
      <c r="O9" s="7" t="s">
        <v>22</v>
      </c>
      <c r="P9" s="7" t="s">
        <v>22</v>
      </c>
      <c r="Q9" s="7" t="s">
        <v>22</v>
      </c>
      <c r="R9" s="7" t="s">
        <v>22</v>
      </c>
      <c r="S9" s="8">
        <v>92.650229071686965</v>
      </c>
      <c r="T9" s="7" t="s">
        <v>22</v>
      </c>
      <c r="U9" s="7" t="s">
        <v>22</v>
      </c>
      <c r="V9" s="7" t="s">
        <v>22</v>
      </c>
      <c r="W9" s="7" t="s">
        <v>22</v>
      </c>
      <c r="X9" s="43">
        <v>1.8588315304273337</v>
      </c>
      <c r="Y9" s="7" t="s">
        <v>22</v>
      </c>
      <c r="Z9" s="7" t="s">
        <v>22</v>
      </c>
      <c r="AA9" s="2">
        <v>11.146936488268409</v>
      </c>
      <c r="AB9" s="43">
        <v>144.61862802137668</v>
      </c>
      <c r="AC9" s="7" t="s">
        <v>22</v>
      </c>
      <c r="AD9" s="8">
        <v>22.03725667444137</v>
      </c>
      <c r="AE9" s="7" t="s">
        <v>22</v>
      </c>
      <c r="AF9" s="1"/>
      <c r="AG9" s="1"/>
      <c r="AH9" s="1"/>
      <c r="AI9" s="1"/>
      <c r="AJ9" s="1"/>
    </row>
    <row r="10" spans="1:36" ht="13.15" x14ac:dyDescent="0.4">
      <c r="A10" s="1">
        <f t="shared" si="0"/>
        <v>1976</v>
      </c>
      <c r="B10" s="43" t="s">
        <v>22</v>
      </c>
      <c r="C10" s="43">
        <v>186.50822575348101</v>
      </c>
      <c r="D10" s="43">
        <v>202.68783904432567</v>
      </c>
      <c r="E10" s="47">
        <v>295.50473723641619</v>
      </c>
      <c r="F10" s="7" t="s">
        <v>22</v>
      </c>
      <c r="G10" s="47">
        <v>212.47423505086641</v>
      </c>
      <c r="H10" s="7" t="s">
        <v>22</v>
      </c>
      <c r="I10" s="2">
        <v>81.69101376633256</v>
      </c>
      <c r="J10" s="8">
        <v>77.664474807566435</v>
      </c>
      <c r="K10" s="2">
        <v>148.35021789946262</v>
      </c>
      <c r="L10" s="7" t="s">
        <v>22</v>
      </c>
      <c r="M10" s="8">
        <v>74.544078574068735</v>
      </c>
      <c r="N10" s="7" t="s">
        <v>22</v>
      </c>
      <c r="O10" s="7" t="s">
        <v>22</v>
      </c>
      <c r="P10" s="8">
        <v>138.27746365105008</v>
      </c>
      <c r="Q10" s="7" t="s">
        <v>22</v>
      </c>
      <c r="R10" s="7" t="s">
        <v>22</v>
      </c>
      <c r="S10" s="8">
        <v>130.83724571009455</v>
      </c>
      <c r="T10" s="7" t="s">
        <v>22</v>
      </c>
      <c r="U10" s="7" t="s">
        <v>22</v>
      </c>
      <c r="V10" s="7" t="s">
        <v>22</v>
      </c>
      <c r="W10" s="7" t="s">
        <v>22</v>
      </c>
      <c r="X10" s="43">
        <v>3.7236112833790802</v>
      </c>
      <c r="Y10" s="7" t="s">
        <v>22</v>
      </c>
      <c r="Z10" s="7" t="s">
        <v>22</v>
      </c>
      <c r="AA10" s="2">
        <v>6.6018128801212326</v>
      </c>
      <c r="AB10" s="43">
        <v>159.23929247060579</v>
      </c>
      <c r="AC10" s="7" t="s">
        <v>22</v>
      </c>
      <c r="AD10" s="8">
        <v>47.555900573305806</v>
      </c>
      <c r="AE10" s="7" t="s">
        <v>22</v>
      </c>
      <c r="AF10" s="1"/>
      <c r="AG10" s="1"/>
      <c r="AH10" s="1"/>
      <c r="AI10" s="1"/>
      <c r="AJ10" s="1"/>
    </row>
    <row r="11" spans="1:36" ht="13.15" x14ac:dyDescent="0.4">
      <c r="A11" s="1">
        <f t="shared" si="0"/>
        <v>1977</v>
      </c>
      <c r="B11" s="43" t="s">
        <v>22</v>
      </c>
      <c r="C11" s="43">
        <v>163.6509414288098</v>
      </c>
      <c r="D11" s="43">
        <v>247.42398870048859</v>
      </c>
      <c r="E11" s="47">
        <v>311.17691863004711</v>
      </c>
      <c r="F11" s="7" t="s">
        <v>22</v>
      </c>
      <c r="G11" s="47">
        <v>210.53414630835002</v>
      </c>
      <c r="H11" s="8">
        <v>132.23609428175109</v>
      </c>
      <c r="I11" s="2">
        <v>127.98419029677915</v>
      </c>
      <c r="J11" s="8">
        <v>145.99064534288445</v>
      </c>
      <c r="K11" s="2">
        <v>232.73785630674678</v>
      </c>
      <c r="L11" s="8">
        <v>180.95017010550154</v>
      </c>
      <c r="M11" s="8">
        <v>126.04192778760772</v>
      </c>
      <c r="N11" s="7" t="s">
        <v>22</v>
      </c>
      <c r="O11" s="7" t="s">
        <v>22</v>
      </c>
      <c r="P11" s="8">
        <v>149.94274503816794</v>
      </c>
      <c r="Q11" s="7" t="s">
        <v>22</v>
      </c>
      <c r="R11" s="7" t="s">
        <v>22</v>
      </c>
      <c r="S11" s="8">
        <v>210.61868976487307</v>
      </c>
      <c r="T11" s="8">
        <v>117.62841565024804</v>
      </c>
      <c r="U11" s="8">
        <v>418.20045161508722</v>
      </c>
      <c r="V11" s="46">
        <v>175.5537731794179</v>
      </c>
      <c r="W11" s="7" t="s">
        <v>22</v>
      </c>
      <c r="X11" s="43">
        <v>5.7756176090671625</v>
      </c>
      <c r="Y11" s="7" t="s">
        <v>22</v>
      </c>
      <c r="Z11" s="7" t="s">
        <v>22</v>
      </c>
      <c r="AA11" s="2">
        <v>20.855940279267642</v>
      </c>
      <c r="AB11" s="43">
        <v>337.19697512727305</v>
      </c>
      <c r="AC11" s="7" t="s">
        <v>22</v>
      </c>
      <c r="AD11" s="8">
        <v>98.022287223245456</v>
      </c>
      <c r="AE11" s="7" t="s">
        <v>22</v>
      </c>
      <c r="AF11" s="1"/>
      <c r="AG11" s="1"/>
      <c r="AH11" s="1"/>
      <c r="AI11" s="1"/>
      <c r="AJ11" s="1"/>
    </row>
    <row r="12" spans="1:36" ht="13.15" x14ac:dyDescent="0.4">
      <c r="A12" s="1">
        <f t="shared" si="0"/>
        <v>1978</v>
      </c>
      <c r="B12" s="43" t="s">
        <v>22</v>
      </c>
      <c r="C12" s="43">
        <v>169.42444040675642</v>
      </c>
      <c r="D12" s="43">
        <v>300.67987308781869</v>
      </c>
      <c r="E12" s="47">
        <v>376.61811294799912</v>
      </c>
      <c r="F12" s="7" t="s">
        <v>22</v>
      </c>
      <c r="G12" s="47">
        <v>235.47586916890083</v>
      </c>
      <c r="H12" s="8">
        <v>161.25854282926829</v>
      </c>
      <c r="I12" s="2">
        <v>131.52795104039168</v>
      </c>
      <c r="J12" s="8">
        <v>228.73906304647954</v>
      </c>
      <c r="K12" s="2">
        <v>206.03431391485415</v>
      </c>
      <c r="L12" s="8">
        <v>179.88001607727045</v>
      </c>
      <c r="M12" s="8">
        <v>132.17268822296677</v>
      </c>
      <c r="N12" s="7" t="s">
        <v>22</v>
      </c>
      <c r="O12" s="7" t="s">
        <v>22</v>
      </c>
      <c r="P12" s="8">
        <v>103.88699053176551</v>
      </c>
      <c r="Q12" s="8">
        <v>80.915325981162681</v>
      </c>
      <c r="R12" s="7" t="s">
        <v>22</v>
      </c>
      <c r="S12" s="8">
        <v>216.20377181878831</v>
      </c>
      <c r="T12" s="8">
        <v>129.61114200504701</v>
      </c>
      <c r="U12" s="8">
        <v>388.45784987346252</v>
      </c>
      <c r="V12" s="46">
        <v>199.73539589257504</v>
      </c>
      <c r="W12" s="7" t="s">
        <v>22</v>
      </c>
      <c r="X12" s="43">
        <v>7.1379785063752283</v>
      </c>
      <c r="Y12" s="7" t="s">
        <v>22</v>
      </c>
      <c r="Z12" s="7" t="s">
        <v>22</v>
      </c>
      <c r="AA12" s="2">
        <v>28.780364437588513</v>
      </c>
      <c r="AB12" s="43">
        <v>374.15089463722398</v>
      </c>
      <c r="AC12" s="8">
        <v>107.19425172362939</v>
      </c>
      <c r="AD12" s="8">
        <v>152.71671773617044</v>
      </c>
      <c r="AE12" s="7" t="s">
        <v>22</v>
      </c>
      <c r="AF12" s="1"/>
      <c r="AG12" s="1"/>
      <c r="AH12" s="1"/>
      <c r="AI12" s="1"/>
      <c r="AJ12" s="1"/>
    </row>
    <row r="13" spans="1:36" ht="13.15" x14ac:dyDescent="0.4">
      <c r="A13" s="1">
        <f t="shared" si="0"/>
        <v>1979</v>
      </c>
      <c r="B13" s="43" t="s">
        <v>22</v>
      </c>
      <c r="C13" s="43">
        <v>211.27269482797399</v>
      </c>
      <c r="D13" s="43">
        <v>288.11542569269523</v>
      </c>
      <c r="E13" s="47">
        <v>340.68157688384326</v>
      </c>
      <c r="F13" s="7" t="s">
        <v>22</v>
      </c>
      <c r="G13" s="47">
        <v>193.46609135348919</v>
      </c>
      <c r="H13" s="8">
        <v>185.11653264080721</v>
      </c>
      <c r="I13" s="2">
        <v>111.55033293397383</v>
      </c>
      <c r="J13" s="8">
        <v>183.01588257935026</v>
      </c>
      <c r="K13" s="2">
        <v>176.68542764330769</v>
      </c>
      <c r="L13" s="8">
        <v>198.48150440686729</v>
      </c>
      <c r="M13" s="8">
        <v>136.6503687150838</v>
      </c>
      <c r="N13" s="7" t="s">
        <v>22</v>
      </c>
      <c r="O13" s="7" t="s">
        <v>22</v>
      </c>
      <c r="P13" s="8">
        <v>106.63988405797102</v>
      </c>
      <c r="Q13" s="8">
        <v>83.646762976177044</v>
      </c>
      <c r="R13" s="8">
        <v>242.5927546317416</v>
      </c>
      <c r="S13" s="8">
        <v>207.1497351701511</v>
      </c>
      <c r="T13" s="8">
        <v>99.194861944906393</v>
      </c>
      <c r="U13" s="8">
        <v>211.88597185884782</v>
      </c>
      <c r="V13" s="46">
        <v>193.43467639471942</v>
      </c>
      <c r="W13" s="7" t="s">
        <v>22</v>
      </c>
      <c r="X13" s="43">
        <v>31.912830331522262</v>
      </c>
      <c r="Y13" s="7" t="s">
        <v>22</v>
      </c>
      <c r="Z13" s="7" t="s">
        <v>22</v>
      </c>
      <c r="AA13" s="2">
        <v>30.539500242686501</v>
      </c>
      <c r="AB13" s="43">
        <v>328.0227242132845</v>
      </c>
      <c r="AC13" s="8">
        <v>105.97565395706505</v>
      </c>
      <c r="AD13" s="8">
        <v>147.53878262512268</v>
      </c>
      <c r="AE13" s="7" t="s">
        <v>22</v>
      </c>
      <c r="AF13" s="1"/>
      <c r="AG13" s="1"/>
      <c r="AH13" s="1"/>
      <c r="AI13" s="1"/>
      <c r="AJ13" s="1"/>
    </row>
    <row r="14" spans="1:36" ht="13.15" x14ac:dyDescent="0.4">
      <c r="A14" s="1">
        <f t="shared" si="0"/>
        <v>1980</v>
      </c>
      <c r="B14" s="43" t="s">
        <v>22</v>
      </c>
      <c r="C14" s="43">
        <v>242.42992771210771</v>
      </c>
      <c r="D14" s="43">
        <v>246.35173365521226</v>
      </c>
      <c r="E14" s="47">
        <v>306.57450915503654</v>
      </c>
      <c r="F14" s="7" t="s">
        <v>22</v>
      </c>
      <c r="G14" s="47">
        <v>190.54335512732615</v>
      </c>
      <c r="H14" s="43">
        <v>220.51536493761969</v>
      </c>
      <c r="I14" s="48">
        <v>130.54404835905567</v>
      </c>
      <c r="J14" s="43">
        <v>201.59663109170273</v>
      </c>
      <c r="K14" s="2">
        <v>203.2132146838633</v>
      </c>
      <c r="L14" s="8">
        <v>182.33425428253852</v>
      </c>
      <c r="M14" s="8">
        <v>148.81389134427855</v>
      </c>
      <c r="N14" s="8">
        <v>31.978967870862924</v>
      </c>
      <c r="O14" s="7" t="s">
        <v>22</v>
      </c>
      <c r="P14" s="8">
        <v>108.90504915767094</v>
      </c>
      <c r="Q14" s="8">
        <v>105.40446263239835</v>
      </c>
      <c r="R14" s="8">
        <v>232.4395584848599</v>
      </c>
      <c r="S14" s="8">
        <v>203.54435344408569</v>
      </c>
      <c r="T14" s="8">
        <v>37.57495619152882</v>
      </c>
      <c r="U14" s="8">
        <v>184.42355857427023</v>
      </c>
      <c r="V14" s="46">
        <v>199.62080977147147</v>
      </c>
      <c r="W14" s="7" t="s">
        <v>22</v>
      </c>
      <c r="X14" s="43">
        <v>77.582236052631586</v>
      </c>
      <c r="Y14" s="7" t="s">
        <v>22</v>
      </c>
      <c r="Z14" s="7" t="s">
        <v>22</v>
      </c>
      <c r="AA14" s="2">
        <v>24.568402607649809</v>
      </c>
      <c r="AB14" s="43">
        <v>314.76404204337479</v>
      </c>
      <c r="AC14" s="8">
        <v>104.14758720758159</v>
      </c>
      <c r="AD14" s="8">
        <v>131.99171772311266</v>
      </c>
      <c r="AE14" s="7" t="s">
        <v>22</v>
      </c>
      <c r="AF14" s="1"/>
      <c r="AG14" s="1"/>
      <c r="AH14" s="1"/>
      <c r="AI14" s="1"/>
      <c r="AJ14" s="1"/>
    </row>
    <row r="15" spans="1:36" ht="13.15" x14ac:dyDescent="0.4">
      <c r="A15" s="1">
        <f t="shared" si="0"/>
        <v>1981</v>
      </c>
      <c r="B15" s="43" t="s">
        <v>22</v>
      </c>
      <c r="C15" s="43">
        <v>302.05421084772109</v>
      </c>
      <c r="D15" s="43">
        <v>303.8254700346493</v>
      </c>
      <c r="E15" s="47">
        <v>301.77272785213125</v>
      </c>
      <c r="F15" s="2">
        <v>8.1183023913487382</v>
      </c>
      <c r="G15" s="47">
        <v>278.14391271777328</v>
      </c>
      <c r="H15" s="44">
        <v>267.01410668260775</v>
      </c>
      <c r="I15" s="49">
        <v>132.97604466422621</v>
      </c>
      <c r="J15" s="44">
        <v>255.96327412966625</v>
      </c>
      <c r="K15" s="2">
        <v>238.71870434788661</v>
      </c>
      <c r="L15" s="8">
        <v>217.6432233044944</v>
      </c>
      <c r="M15" s="8">
        <v>182.7945119574845</v>
      </c>
      <c r="N15" s="8">
        <v>29.040808350942893</v>
      </c>
      <c r="O15" s="7" t="s">
        <v>22</v>
      </c>
      <c r="P15" s="8">
        <v>117.97118865585017</v>
      </c>
      <c r="Q15" s="8">
        <v>72.92886847178805</v>
      </c>
      <c r="R15" s="8">
        <v>253.16457911431215</v>
      </c>
      <c r="S15" s="8">
        <v>235.20621610886624</v>
      </c>
      <c r="T15" s="8">
        <v>35.911199609108458</v>
      </c>
      <c r="U15" s="8">
        <v>194.14397584058383</v>
      </c>
      <c r="V15" s="8">
        <v>222.38880874746508</v>
      </c>
      <c r="W15" s="43">
        <v>108.10233317258819</v>
      </c>
      <c r="X15" s="44">
        <v>72.61141440536791</v>
      </c>
      <c r="Y15" s="7" t="s">
        <v>22</v>
      </c>
      <c r="Z15" s="7" t="s">
        <v>22</v>
      </c>
      <c r="AA15" s="2">
        <v>30.083101205728401</v>
      </c>
      <c r="AB15" s="43">
        <v>210.52651039704821</v>
      </c>
      <c r="AC15" s="8">
        <v>117.75792243068157</v>
      </c>
      <c r="AD15" s="8">
        <v>131.00697384132934</v>
      </c>
      <c r="AE15" s="7" t="s">
        <v>22</v>
      </c>
    </row>
    <row r="16" spans="1:36" ht="13.15" x14ac:dyDescent="0.4">
      <c r="A16" s="1">
        <f t="shared" si="0"/>
        <v>1982</v>
      </c>
      <c r="B16" s="43" t="s">
        <v>22</v>
      </c>
      <c r="C16" s="43">
        <v>447.30088605656277</v>
      </c>
      <c r="D16" s="43">
        <v>348.51453689461874</v>
      </c>
      <c r="E16" s="47">
        <v>397.31988206987143</v>
      </c>
      <c r="F16" s="2">
        <v>14.178815218358803</v>
      </c>
      <c r="G16" s="47">
        <v>335.82459631073891</v>
      </c>
      <c r="H16" s="44">
        <v>310.66119772810623</v>
      </c>
      <c r="I16" s="49">
        <v>183.34829716038689</v>
      </c>
      <c r="J16" s="44">
        <v>281.83611730979408</v>
      </c>
      <c r="K16" s="2">
        <v>304.59737273996319</v>
      </c>
      <c r="L16" s="8">
        <v>337.72495271850664</v>
      </c>
      <c r="M16" s="8">
        <v>220.10210511388979</v>
      </c>
      <c r="N16" s="8">
        <v>38.175963202262153</v>
      </c>
      <c r="O16" s="7" t="s">
        <v>22</v>
      </c>
      <c r="P16" s="8">
        <v>157.44327614831212</v>
      </c>
      <c r="Q16" s="8">
        <v>86.473884933900948</v>
      </c>
      <c r="R16" s="8">
        <v>279.26263318077525</v>
      </c>
      <c r="S16" s="8">
        <v>292.60253367515162</v>
      </c>
      <c r="T16" s="8">
        <v>40.481915487981418</v>
      </c>
      <c r="U16" s="8">
        <v>240.3057915812569</v>
      </c>
      <c r="V16" s="8">
        <v>284.03858907380919</v>
      </c>
      <c r="W16" s="43">
        <v>148.47129154331878</v>
      </c>
      <c r="X16" s="44">
        <v>73.110453116926422</v>
      </c>
      <c r="Y16" s="7" t="s">
        <v>22</v>
      </c>
      <c r="Z16" s="7" t="s">
        <v>22</v>
      </c>
      <c r="AA16" s="2">
        <v>38.213448514978879</v>
      </c>
      <c r="AB16" s="43">
        <v>181.37465443304643</v>
      </c>
      <c r="AC16" s="8">
        <v>151.43959159754641</v>
      </c>
      <c r="AD16" s="8">
        <v>159.81512835114214</v>
      </c>
      <c r="AE16" s="7" t="s">
        <v>22</v>
      </c>
    </row>
    <row r="17" spans="1:31" ht="13.15" x14ac:dyDescent="0.4">
      <c r="A17" s="1">
        <f t="shared" si="0"/>
        <v>1983</v>
      </c>
      <c r="B17" s="43" t="s">
        <v>22</v>
      </c>
      <c r="C17" s="43">
        <v>458.28041906183807</v>
      </c>
      <c r="D17" s="43">
        <v>438.27681197903507</v>
      </c>
      <c r="E17" s="47">
        <v>393.61426451039398</v>
      </c>
      <c r="F17" s="2">
        <v>17.301222594193678</v>
      </c>
      <c r="G17" s="47">
        <v>358.56138096710242</v>
      </c>
      <c r="H17" s="44">
        <v>340.82380264990331</v>
      </c>
      <c r="I17" s="49">
        <v>185.86964462688135</v>
      </c>
      <c r="J17" s="44">
        <v>274.82500432702881</v>
      </c>
      <c r="K17" s="2">
        <v>290.62341418416679</v>
      </c>
      <c r="L17" s="8">
        <v>511.07348170052171</v>
      </c>
      <c r="M17" s="8">
        <v>241.19270254729338</v>
      </c>
      <c r="N17" s="8">
        <v>31.114177213600975</v>
      </c>
      <c r="O17" s="7" t="s">
        <v>22</v>
      </c>
      <c r="P17" s="8">
        <v>205.85967591717809</v>
      </c>
      <c r="Q17" s="8">
        <v>102.61464094515426</v>
      </c>
      <c r="R17" s="8">
        <v>280.38397416552294</v>
      </c>
      <c r="S17" s="8">
        <v>305.5623537205974</v>
      </c>
      <c r="T17" s="8">
        <v>56.846542409791311</v>
      </c>
      <c r="U17" s="8">
        <v>277.04320922996635</v>
      </c>
      <c r="V17" s="8">
        <v>278.10877093259035</v>
      </c>
      <c r="W17" s="43">
        <v>158.14998269693194</v>
      </c>
      <c r="X17" s="44">
        <v>66.321337483787289</v>
      </c>
      <c r="Y17" s="7" t="s">
        <v>22</v>
      </c>
      <c r="Z17" s="7" t="s">
        <v>22</v>
      </c>
      <c r="AA17" s="2">
        <v>55.799784313361279</v>
      </c>
      <c r="AB17" s="43">
        <v>198.29476219468364</v>
      </c>
      <c r="AC17" s="8">
        <v>204.03446868672566</v>
      </c>
      <c r="AD17" s="8">
        <v>220.88001053466374</v>
      </c>
      <c r="AE17" s="7" t="s">
        <v>22</v>
      </c>
    </row>
    <row r="18" spans="1:31" ht="13.15" x14ac:dyDescent="0.4">
      <c r="A18" s="1">
        <f t="shared" si="0"/>
        <v>1984</v>
      </c>
      <c r="B18" s="43" t="s">
        <v>22</v>
      </c>
      <c r="C18" s="43">
        <v>481.96992990834326</v>
      </c>
      <c r="D18" s="43">
        <v>497.45437256162626</v>
      </c>
      <c r="E18" s="47">
        <v>329.68280943960434</v>
      </c>
      <c r="F18" s="2">
        <v>23.242781131392459</v>
      </c>
      <c r="G18" s="47">
        <v>408.92361779886841</v>
      </c>
      <c r="H18" s="44">
        <v>292.57821645923951</v>
      </c>
      <c r="I18" s="49">
        <v>182.89674779219419</v>
      </c>
      <c r="J18" s="44">
        <v>271.54156264602489</v>
      </c>
      <c r="K18" s="2">
        <v>282.56328583941365</v>
      </c>
      <c r="L18" s="8">
        <v>497.41433206516967</v>
      </c>
      <c r="M18" s="8">
        <v>247.48885551778753</v>
      </c>
      <c r="N18" s="8">
        <v>28.418705586338728</v>
      </c>
      <c r="O18" s="7" t="s">
        <v>22</v>
      </c>
      <c r="P18" s="8">
        <v>217.93874015576264</v>
      </c>
      <c r="Q18" s="8">
        <v>103.13035659220915</v>
      </c>
      <c r="R18" s="8">
        <v>246.10075024473096</v>
      </c>
      <c r="S18" s="8">
        <v>324.2296184945688</v>
      </c>
      <c r="T18" s="8">
        <v>61.760489908361919</v>
      </c>
      <c r="U18" s="8">
        <v>288.93808832811391</v>
      </c>
      <c r="V18" s="8">
        <v>290.63027370001862</v>
      </c>
      <c r="W18" s="43">
        <v>165.50843747618347</v>
      </c>
      <c r="X18" s="44">
        <v>50.141877406057432</v>
      </c>
      <c r="Y18" s="7" t="s">
        <v>22</v>
      </c>
      <c r="Z18" s="7" t="s">
        <v>22</v>
      </c>
      <c r="AA18" s="2">
        <v>47.33294896144222</v>
      </c>
      <c r="AB18" s="43">
        <v>174.55802471628772</v>
      </c>
      <c r="AC18" s="8">
        <v>221.48772005287367</v>
      </c>
      <c r="AD18" s="8">
        <v>195.57953407237974</v>
      </c>
      <c r="AE18" s="7" t="s">
        <v>22</v>
      </c>
    </row>
    <row r="19" spans="1:31" ht="13.15" x14ac:dyDescent="0.4">
      <c r="A19" s="1">
        <f t="shared" si="0"/>
        <v>1985</v>
      </c>
      <c r="B19" s="43" t="s">
        <v>22</v>
      </c>
      <c r="C19" s="43">
        <v>470.84520101985606</v>
      </c>
      <c r="D19" s="43">
        <v>640.15182497608566</v>
      </c>
      <c r="E19" s="47">
        <v>337.46166196172624</v>
      </c>
      <c r="F19" s="2">
        <v>33.433160000000001</v>
      </c>
      <c r="G19" s="47">
        <v>410.81988727911829</v>
      </c>
      <c r="H19" s="44">
        <v>331.58556288657218</v>
      </c>
      <c r="I19" s="49">
        <v>202.04865758951084</v>
      </c>
      <c r="J19" s="44">
        <v>250.47432337725706</v>
      </c>
      <c r="K19" s="2">
        <v>328.96408402667157</v>
      </c>
      <c r="L19" s="8">
        <v>545.47854188960821</v>
      </c>
      <c r="M19" s="8">
        <v>279.50231092457341</v>
      </c>
      <c r="N19" s="8">
        <v>40.547595262399476</v>
      </c>
      <c r="O19" s="7" t="s">
        <v>22</v>
      </c>
      <c r="P19" s="8">
        <v>250.99004247696425</v>
      </c>
      <c r="Q19" s="8">
        <v>127.8767617094335</v>
      </c>
      <c r="R19" s="8">
        <v>268.24908058228635</v>
      </c>
      <c r="S19" s="8">
        <v>351.43178653500843</v>
      </c>
      <c r="T19" s="8">
        <v>69.242379867180375</v>
      </c>
      <c r="U19" s="8">
        <v>307.24085519884358</v>
      </c>
      <c r="V19" s="8">
        <v>317.25085824411809</v>
      </c>
      <c r="W19" s="43">
        <v>271.1473392921327</v>
      </c>
      <c r="X19" s="44">
        <v>57.521745385505</v>
      </c>
      <c r="Y19" s="7" t="s">
        <v>22</v>
      </c>
      <c r="Z19" s="7" t="s">
        <v>22</v>
      </c>
      <c r="AA19" s="2">
        <v>55.662422491706764</v>
      </c>
      <c r="AB19" s="43">
        <v>187.99939594058975</v>
      </c>
      <c r="AC19" s="8">
        <v>267.47845796876032</v>
      </c>
      <c r="AD19" s="8">
        <v>205.55997057571096</v>
      </c>
      <c r="AE19" s="7" t="s">
        <v>22</v>
      </c>
    </row>
    <row r="20" spans="1:31" ht="13.15" x14ac:dyDescent="0.4">
      <c r="A20" s="1">
        <f t="shared" si="0"/>
        <v>1986</v>
      </c>
      <c r="B20" s="43" t="s">
        <v>22</v>
      </c>
      <c r="C20" s="43">
        <v>562.25314575095592</v>
      </c>
      <c r="D20" s="43">
        <v>786.12530632976507</v>
      </c>
      <c r="E20" s="47">
        <v>415.71672875380148</v>
      </c>
      <c r="F20" s="2">
        <v>58.907412112918891</v>
      </c>
      <c r="G20" s="47">
        <v>362.80305896850354</v>
      </c>
      <c r="H20" s="44">
        <v>305.79086708138834</v>
      </c>
      <c r="I20" s="49">
        <v>204.10884308979971</v>
      </c>
      <c r="J20" s="44">
        <v>331.01385005046257</v>
      </c>
      <c r="K20" s="2">
        <v>397.48518053541159</v>
      </c>
      <c r="L20" s="8" t="s">
        <v>22</v>
      </c>
      <c r="M20" s="8">
        <v>279.6350507416081</v>
      </c>
      <c r="N20" s="8">
        <v>74.915146103000609</v>
      </c>
      <c r="O20" s="7" t="s">
        <v>22</v>
      </c>
      <c r="P20" s="8">
        <v>241.82252158591032</v>
      </c>
      <c r="Q20" s="8">
        <v>156.42142653878005</v>
      </c>
      <c r="R20" s="8">
        <v>326.83464213297253</v>
      </c>
      <c r="S20" s="8">
        <v>331.88438358380927</v>
      </c>
      <c r="T20" s="8">
        <v>72.467757082839952</v>
      </c>
      <c r="U20" s="8">
        <v>415.13904384994112</v>
      </c>
      <c r="V20" s="8">
        <v>306.25510632090641</v>
      </c>
      <c r="W20" s="43">
        <v>259.33610535900806</v>
      </c>
      <c r="X20" s="44">
        <v>59.347787276886933</v>
      </c>
      <c r="Y20" s="7" t="s">
        <v>22</v>
      </c>
      <c r="Z20" s="7" t="s">
        <v>22</v>
      </c>
      <c r="AA20" s="2">
        <v>107.53693367858838</v>
      </c>
      <c r="AB20" s="43">
        <v>253.67184445280716</v>
      </c>
      <c r="AC20" s="8">
        <v>219.07525946637753</v>
      </c>
      <c r="AD20" s="8">
        <v>305.16660906496145</v>
      </c>
      <c r="AE20" s="7" t="s">
        <v>22</v>
      </c>
    </row>
    <row r="21" spans="1:31" ht="13.15" x14ac:dyDescent="0.4">
      <c r="A21" s="1">
        <f t="shared" si="0"/>
        <v>1987</v>
      </c>
      <c r="B21" s="43" t="s">
        <v>22</v>
      </c>
      <c r="C21" s="43">
        <v>649.59194404618495</v>
      </c>
      <c r="D21" s="43">
        <v>847.15141469265382</v>
      </c>
      <c r="E21" s="47">
        <v>403.09823583655373</v>
      </c>
      <c r="F21" s="2">
        <v>71.439931646007878</v>
      </c>
      <c r="G21" s="47">
        <v>306.9452327391196</v>
      </c>
      <c r="H21" s="44">
        <v>307.51188565276397</v>
      </c>
      <c r="I21" s="49">
        <v>196.94805194805193</v>
      </c>
      <c r="J21" s="44">
        <v>404.20239395226457</v>
      </c>
      <c r="K21" s="2">
        <v>472.26256072234617</v>
      </c>
      <c r="L21" s="8" t="s">
        <v>22</v>
      </c>
      <c r="M21" s="8">
        <v>324.46391863771811</v>
      </c>
      <c r="N21" s="8">
        <v>49.738524805078995</v>
      </c>
      <c r="O21" s="7" t="s">
        <v>22</v>
      </c>
      <c r="P21" s="8">
        <v>239.72405387322567</v>
      </c>
      <c r="Q21" s="8">
        <v>193.5376168456088</v>
      </c>
      <c r="R21" s="8">
        <v>282.59487348075652</v>
      </c>
      <c r="S21" s="8">
        <v>337.92271511365146</v>
      </c>
      <c r="T21" s="8">
        <v>87.274345220608936</v>
      </c>
      <c r="U21" s="8">
        <v>458.80871084341345</v>
      </c>
      <c r="V21" s="8">
        <v>303.94138939288746</v>
      </c>
      <c r="W21" s="43">
        <v>294.61996667591347</v>
      </c>
      <c r="X21" s="44">
        <v>53.274846126011923</v>
      </c>
      <c r="Y21" s="8" t="s">
        <v>22</v>
      </c>
      <c r="Z21" s="7" t="s">
        <v>22</v>
      </c>
      <c r="AA21" s="2">
        <v>112.50953515263032</v>
      </c>
      <c r="AB21" s="43">
        <v>242.91509645184442</v>
      </c>
      <c r="AC21" s="8">
        <v>230.77514812900012</v>
      </c>
      <c r="AD21" s="8">
        <v>268.33733736956083</v>
      </c>
      <c r="AE21" s="7" t="s">
        <v>22</v>
      </c>
    </row>
    <row r="22" spans="1:31" ht="13.15" x14ac:dyDescent="0.4">
      <c r="A22" s="1">
        <f t="shared" si="0"/>
        <v>1988</v>
      </c>
      <c r="B22" s="43" t="s">
        <v>22</v>
      </c>
      <c r="C22" s="43">
        <v>485.53081239436625</v>
      </c>
      <c r="D22" s="43">
        <v>680.77702754421568</v>
      </c>
      <c r="E22" s="47">
        <v>309.77334223568312</v>
      </c>
      <c r="F22" s="2">
        <v>84.768264560215243</v>
      </c>
      <c r="G22" s="47">
        <v>219.243800689593</v>
      </c>
      <c r="H22" s="44">
        <v>268.8087928623101</v>
      </c>
      <c r="I22" s="49">
        <v>170.51900355682261</v>
      </c>
      <c r="J22" s="44">
        <v>388.35835968825319</v>
      </c>
      <c r="K22" s="2">
        <v>409.1440119860651</v>
      </c>
      <c r="L22" s="8" t="s">
        <v>22</v>
      </c>
      <c r="M22" s="8">
        <v>303.51644036468008</v>
      </c>
      <c r="N22" s="8">
        <v>52.170727085845769</v>
      </c>
      <c r="O22" s="7" t="s">
        <v>22</v>
      </c>
      <c r="P22" s="8">
        <v>220.43622528222073</v>
      </c>
      <c r="Q22" s="8">
        <v>169.54616692519201</v>
      </c>
      <c r="R22" s="8">
        <v>226.28638498689625</v>
      </c>
      <c r="S22" s="8">
        <v>295.53207709097114</v>
      </c>
      <c r="T22" s="8">
        <v>125.73293797999298</v>
      </c>
      <c r="U22" s="8">
        <v>473.2656424240509</v>
      </c>
      <c r="V22" s="8">
        <v>251.84277269442057</v>
      </c>
      <c r="W22" s="43">
        <v>253.73260013228233</v>
      </c>
      <c r="X22" s="44">
        <v>22.68546221208917</v>
      </c>
      <c r="Y22" s="8" t="s">
        <v>22</v>
      </c>
      <c r="Z22" s="7" t="s">
        <v>22</v>
      </c>
      <c r="AA22" s="2">
        <v>112.74544263798798</v>
      </c>
      <c r="AB22" s="43">
        <v>206.24449102407999</v>
      </c>
      <c r="AC22" s="8">
        <v>188.05121850763786</v>
      </c>
      <c r="AD22" s="8">
        <v>273.41754930412736</v>
      </c>
      <c r="AE22" s="7" t="s">
        <v>22</v>
      </c>
    </row>
    <row r="23" spans="1:31" ht="13.15" x14ac:dyDescent="0.4">
      <c r="A23" s="1">
        <f t="shared" si="0"/>
        <v>1989</v>
      </c>
      <c r="B23" s="43" t="s">
        <v>22</v>
      </c>
      <c r="C23" s="43">
        <v>516.16589989970885</v>
      </c>
      <c r="D23" s="43">
        <v>435.27760995077563</v>
      </c>
      <c r="E23" s="47">
        <v>288.43156429403984</v>
      </c>
      <c r="F23" s="2">
        <v>105.39717636627559</v>
      </c>
      <c r="G23" s="47">
        <v>170.07377321867796</v>
      </c>
      <c r="H23" s="44">
        <v>233.3948372283723</v>
      </c>
      <c r="I23" s="49">
        <v>165.02043248044589</v>
      </c>
      <c r="J23" s="44">
        <v>380.3287409972591</v>
      </c>
      <c r="K23" s="2">
        <v>364.69588202892504</v>
      </c>
      <c r="L23" s="8" t="s">
        <v>22</v>
      </c>
      <c r="M23" s="8">
        <v>299.12517902518431</v>
      </c>
      <c r="N23" s="8">
        <v>46.966638878459193</v>
      </c>
      <c r="O23" s="7" t="s">
        <v>22</v>
      </c>
      <c r="P23" s="8">
        <v>196.69208939233363</v>
      </c>
      <c r="Q23" s="8">
        <v>234.23601334826478</v>
      </c>
      <c r="R23" s="8">
        <v>185.85608562486001</v>
      </c>
      <c r="S23" s="8">
        <v>331.14167180703123</v>
      </c>
      <c r="T23" s="8">
        <v>125.45562438516113</v>
      </c>
      <c r="U23" s="8">
        <v>390.49886007594932</v>
      </c>
      <c r="V23" s="8">
        <v>215.21344870491305</v>
      </c>
      <c r="W23" s="43">
        <v>261.44114330097085</v>
      </c>
      <c r="X23" s="44">
        <v>9.4487914093683436</v>
      </c>
      <c r="Y23" s="8" t="s">
        <v>22</v>
      </c>
      <c r="Z23" s="7" t="s">
        <v>22</v>
      </c>
      <c r="AA23" s="2">
        <v>103.55036552571377</v>
      </c>
      <c r="AB23" s="43">
        <v>189.47669021676771</v>
      </c>
      <c r="AC23" s="8">
        <v>189.98965832121655</v>
      </c>
      <c r="AD23" s="8">
        <v>201.5337178803029</v>
      </c>
      <c r="AE23" s="7" t="s">
        <v>22</v>
      </c>
    </row>
    <row r="24" spans="1:31" ht="13.15" x14ac:dyDescent="0.4">
      <c r="A24" s="1">
        <f t="shared" si="0"/>
        <v>1990</v>
      </c>
      <c r="B24" s="43">
        <v>98.585972850678743</v>
      </c>
      <c r="C24" s="43">
        <v>355.16391685715251</v>
      </c>
      <c r="D24" s="43">
        <v>402.80701103777005</v>
      </c>
      <c r="E24" s="47">
        <v>320.57199923023558</v>
      </c>
      <c r="F24" s="2">
        <v>154.02545690024633</v>
      </c>
      <c r="G24" s="47">
        <v>168.78835647591276</v>
      </c>
      <c r="H24" s="44">
        <v>178.85358561102711</v>
      </c>
      <c r="I24" s="49">
        <v>192.60121533500538</v>
      </c>
      <c r="J24" s="44">
        <v>354.8906223293377</v>
      </c>
      <c r="K24" s="2">
        <v>240.60701719008875</v>
      </c>
      <c r="L24" s="8" t="s">
        <v>22</v>
      </c>
      <c r="M24" s="8">
        <v>334.10985931834665</v>
      </c>
      <c r="N24" s="8">
        <v>44.662575330953246</v>
      </c>
      <c r="O24" s="7" t="s">
        <v>22</v>
      </c>
      <c r="P24" s="8">
        <v>175.41957335411098</v>
      </c>
      <c r="Q24" s="8">
        <v>262.55013833803275</v>
      </c>
      <c r="R24" s="8">
        <v>179.38557819093398</v>
      </c>
      <c r="S24" s="8">
        <v>284.69980428454113</v>
      </c>
      <c r="T24" s="8">
        <v>111.42071555827275</v>
      </c>
      <c r="U24" s="8">
        <v>438.64607399970407</v>
      </c>
      <c r="V24" s="8">
        <v>223.23926710881275</v>
      </c>
      <c r="W24" s="43">
        <v>248.75610235421973</v>
      </c>
      <c r="X24" s="44">
        <v>17.389779792347479</v>
      </c>
      <c r="Y24" s="8" t="s">
        <v>22</v>
      </c>
      <c r="Z24" s="7" t="s">
        <v>22</v>
      </c>
      <c r="AA24" s="2">
        <v>93.602252143676424</v>
      </c>
      <c r="AB24" s="43">
        <v>196.08886849239983</v>
      </c>
      <c r="AC24" s="8">
        <v>178.52606421889487</v>
      </c>
      <c r="AD24" s="8">
        <v>140.50828617497939</v>
      </c>
      <c r="AE24" s="7" t="s">
        <v>22</v>
      </c>
    </row>
    <row r="25" spans="1:31" ht="13.15" x14ac:dyDescent="0.4">
      <c r="A25" s="1">
        <f t="shared" si="0"/>
        <v>1991</v>
      </c>
      <c r="B25" s="43">
        <v>616.26506024096386</v>
      </c>
      <c r="C25" s="43">
        <v>390.04898055123596</v>
      </c>
      <c r="D25" s="43">
        <v>404.93366985901605</v>
      </c>
      <c r="E25" s="47">
        <v>324.62369859672123</v>
      </c>
      <c r="F25" s="2">
        <v>270.19678431634992</v>
      </c>
      <c r="G25" s="47">
        <v>145.90190141409863</v>
      </c>
      <c r="H25" s="44">
        <v>171.16779954274034</v>
      </c>
      <c r="I25" s="49">
        <v>193.58315018397502</v>
      </c>
      <c r="J25" s="44">
        <v>351.46867268651448</v>
      </c>
      <c r="K25" s="2">
        <v>232.64049817243898</v>
      </c>
      <c r="L25" s="8" t="s">
        <v>22</v>
      </c>
      <c r="M25" s="8">
        <v>303.64820537609273</v>
      </c>
      <c r="N25" s="8">
        <v>57.977689564191628</v>
      </c>
      <c r="O25" s="7" t="s">
        <v>22</v>
      </c>
      <c r="P25" s="8">
        <v>168.68420074926249</v>
      </c>
      <c r="Q25" s="8">
        <v>310.13329416668586</v>
      </c>
      <c r="R25" s="8">
        <v>186.63438037710017</v>
      </c>
      <c r="S25" s="8">
        <v>239.1958867965987</v>
      </c>
      <c r="T25" s="8">
        <v>98.661786474606018</v>
      </c>
      <c r="U25" s="8">
        <v>434.91410535937422</v>
      </c>
      <c r="V25" s="8">
        <v>212.03963005437333</v>
      </c>
      <c r="W25" s="43">
        <v>281.81579287948608</v>
      </c>
      <c r="X25" s="44">
        <v>26.180198049715912</v>
      </c>
      <c r="Y25" s="8" t="s">
        <v>22</v>
      </c>
      <c r="Z25" s="7" t="s">
        <v>22</v>
      </c>
      <c r="AA25" s="2">
        <v>94.842498186475282</v>
      </c>
      <c r="AB25" s="43">
        <v>197.23762565071422</v>
      </c>
      <c r="AC25" s="8">
        <v>169.60773179628092</v>
      </c>
      <c r="AD25" s="8">
        <v>166.37529996809243</v>
      </c>
      <c r="AE25" s="7" t="s">
        <v>22</v>
      </c>
    </row>
    <row r="26" spans="1:31" ht="13.15" x14ac:dyDescent="0.4">
      <c r="A26" s="1">
        <f t="shared" si="0"/>
        <v>1992</v>
      </c>
      <c r="B26" s="43">
        <v>254.96088925483741</v>
      </c>
      <c r="C26" s="43">
        <v>372.195454527614</v>
      </c>
      <c r="D26" s="43">
        <v>503.55020478381994</v>
      </c>
      <c r="E26" s="47">
        <v>300.24978892794161</v>
      </c>
      <c r="F26" s="2">
        <v>218.34893907430342</v>
      </c>
      <c r="G26" s="47">
        <v>142.4742076478484</v>
      </c>
      <c r="H26" s="44">
        <v>143.03060237186881</v>
      </c>
      <c r="I26" s="49">
        <v>194.14894553324035</v>
      </c>
      <c r="J26" s="44">
        <v>318.44582586052701</v>
      </c>
      <c r="K26" s="2">
        <v>204.84511065225308</v>
      </c>
      <c r="L26" s="8">
        <v>355.88395994249652</v>
      </c>
      <c r="M26" s="8">
        <v>325.15695054182299</v>
      </c>
      <c r="N26" s="8">
        <v>77.648933812050274</v>
      </c>
      <c r="O26" s="7" t="s">
        <v>22</v>
      </c>
      <c r="P26" s="8">
        <v>159.11056300593188</v>
      </c>
      <c r="Q26" s="8">
        <v>212.66105100198325</v>
      </c>
      <c r="R26" s="8">
        <v>173.43078558312232</v>
      </c>
      <c r="S26" s="8">
        <v>225.30294601606107</v>
      </c>
      <c r="T26" s="8">
        <v>82.230448705359009</v>
      </c>
      <c r="U26" s="8">
        <v>399.00792869194623</v>
      </c>
      <c r="V26" s="8">
        <v>180.90722117341005</v>
      </c>
      <c r="W26" s="43">
        <v>245.36437771316511</v>
      </c>
      <c r="X26" s="44">
        <v>43.482372355994585</v>
      </c>
      <c r="Y26" s="8">
        <v>141.76532699456348</v>
      </c>
      <c r="Z26" s="7" t="s">
        <v>22</v>
      </c>
      <c r="AA26" s="2">
        <v>100.26282160429314</v>
      </c>
      <c r="AB26" s="43">
        <v>199.71007759517724</v>
      </c>
      <c r="AC26" s="8">
        <v>158.17680321451266</v>
      </c>
      <c r="AD26" s="8">
        <v>203.85432130560503</v>
      </c>
      <c r="AE26" s="7" t="s">
        <v>22</v>
      </c>
    </row>
    <row r="27" spans="1:31" ht="13.15" x14ac:dyDescent="0.4">
      <c r="A27" s="1">
        <f t="shared" si="0"/>
        <v>1993</v>
      </c>
      <c r="B27" s="43">
        <v>142.99489506522974</v>
      </c>
      <c r="C27" s="43">
        <v>322.35184497983823</v>
      </c>
      <c r="D27" s="43">
        <v>450.54023902976849</v>
      </c>
      <c r="E27" s="47">
        <v>312.43255123381925</v>
      </c>
      <c r="F27" s="2">
        <v>231.36222635460081</v>
      </c>
      <c r="G27" s="47">
        <v>159.81854244674844</v>
      </c>
      <c r="H27" s="44">
        <v>125.33390594594007</v>
      </c>
      <c r="I27" s="49">
        <v>83.872009447599964</v>
      </c>
      <c r="J27" s="44">
        <v>368.08950650555573</v>
      </c>
      <c r="K27" s="2">
        <v>191.06742329310674</v>
      </c>
      <c r="L27" s="8">
        <v>336.19781424850476</v>
      </c>
      <c r="M27" s="8">
        <v>326.2518323514027</v>
      </c>
      <c r="N27" s="8">
        <v>121.67900591571421</v>
      </c>
      <c r="O27" s="7" t="s">
        <v>22</v>
      </c>
      <c r="P27" s="8">
        <v>141.20189735802171</v>
      </c>
      <c r="Q27" s="8">
        <v>190.37332038293607</v>
      </c>
      <c r="R27" s="8">
        <v>188.25872931551402</v>
      </c>
      <c r="S27" s="8">
        <v>230.94730900792254</v>
      </c>
      <c r="T27" s="8">
        <v>84.791347106440725</v>
      </c>
      <c r="U27" s="8">
        <v>467.93773651227372</v>
      </c>
      <c r="V27" s="8">
        <v>181.02693784897562</v>
      </c>
      <c r="W27" s="43">
        <v>242.30913555592238</v>
      </c>
      <c r="X27" s="44">
        <v>55.750784973253474</v>
      </c>
      <c r="Y27" s="8">
        <v>167.16835467505928</v>
      </c>
      <c r="Z27" s="7" t="s">
        <v>22</v>
      </c>
      <c r="AA27" s="2">
        <v>109.73844397194257</v>
      </c>
      <c r="AB27" s="43">
        <v>226.30140747052181</v>
      </c>
      <c r="AC27" s="8">
        <v>159.79416160694032</v>
      </c>
      <c r="AD27" s="8">
        <v>196.74738541319539</v>
      </c>
      <c r="AE27" s="7" t="s">
        <v>22</v>
      </c>
    </row>
    <row r="28" spans="1:31" ht="13.15" x14ac:dyDescent="0.4">
      <c r="A28" s="1">
        <f t="shared" si="0"/>
        <v>1994</v>
      </c>
      <c r="B28" s="43">
        <v>153.4431751203258</v>
      </c>
      <c r="C28" s="43">
        <v>309.95979716002557</v>
      </c>
      <c r="D28" s="43">
        <v>384.09654972341451</v>
      </c>
      <c r="E28" s="47">
        <v>287.00276703290342</v>
      </c>
      <c r="F28" s="2">
        <v>166.9067202452508</v>
      </c>
      <c r="G28" s="47">
        <v>145.75744216533911</v>
      </c>
      <c r="H28" s="44">
        <v>110.67806666471007</v>
      </c>
      <c r="I28" s="49">
        <v>66.986965051939222</v>
      </c>
      <c r="J28" s="44">
        <v>313.88384961170721</v>
      </c>
      <c r="K28" s="2">
        <v>211.09530216899688</v>
      </c>
      <c r="L28" s="8">
        <v>317.68844426706397</v>
      </c>
      <c r="M28" s="8">
        <v>315.65834104278815</v>
      </c>
      <c r="N28" s="8">
        <v>113.08883197384978</v>
      </c>
      <c r="O28" s="7" t="s">
        <v>22</v>
      </c>
      <c r="P28" s="8">
        <v>111.36825054619321</v>
      </c>
      <c r="Q28" s="8">
        <v>182.25227467960994</v>
      </c>
      <c r="R28" s="8">
        <v>174.7305204274947</v>
      </c>
      <c r="S28" s="8">
        <v>229.12212738327656</v>
      </c>
      <c r="T28" s="8">
        <v>78.153082182718876</v>
      </c>
      <c r="U28" s="8">
        <v>395.50850284001723</v>
      </c>
      <c r="V28" s="8">
        <v>156.6759446626611</v>
      </c>
      <c r="W28" s="43">
        <v>157.54989484798583</v>
      </c>
      <c r="X28" s="44">
        <v>58.582365502890369</v>
      </c>
      <c r="Y28" s="8">
        <v>153.93218896503464</v>
      </c>
      <c r="Z28" s="7">
        <v>66.895147532895734</v>
      </c>
      <c r="AA28" s="2">
        <v>110.40929958325196</v>
      </c>
      <c r="AB28" s="43">
        <v>201.51461652157704</v>
      </c>
      <c r="AC28" s="8">
        <v>142.88263127648781</v>
      </c>
      <c r="AD28" s="8">
        <v>177.17978293978962</v>
      </c>
      <c r="AE28" s="7" t="s">
        <v>22</v>
      </c>
    </row>
    <row r="29" spans="1:31" ht="13.15" x14ac:dyDescent="0.4">
      <c r="A29" s="1">
        <f t="shared" si="0"/>
        <v>1995</v>
      </c>
      <c r="B29" s="43">
        <v>51.545440418973968</v>
      </c>
      <c r="C29" s="43">
        <v>315.89581603017939</v>
      </c>
      <c r="D29" s="43">
        <v>396.17055789424967</v>
      </c>
      <c r="E29" s="47">
        <v>271.8527182061286</v>
      </c>
      <c r="F29" s="2">
        <v>137.77883212903691</v>
      </c>
      <c r="G29" s="47">
        <v>108.95760017140243</v>
      </c>
      <c r="H29" s="44">
        <v>80.145124191934173</v>
      </c>
      <c r="I29" s="49">
        <v>64.445242053011171</v>
      </c>
      <c r="J29" s="44">
        <v>251.8698713104298</v>
      </c>
      <c r="K29" s="2">
        <v>186.79319474652957</v>
      </c>
      <c r="L29" s="8">
        <v>305.10404371863888</v>
      </c>
      <c r="M29" s="8">
        <v>262.5762307635614</v>
      </c>
      <c r="N29" s="8">
        <v>113.54507231664851</v>
      </c>
      <c r="O29" s="7" t="s">
        <v>22</v>
      </c>
      <c r="P29" s="8">
        <v>97.727267364633207</v>
      </c>
      <c r="Q29" s="8">
        <v>161.37135204743697</v>
      </c>
      <c r="R29" s="8">
        <v>156.18870742715413</v>
      </c>
      <c r="S29" s="8">
        <v>200.7416055396757</v>
      </c>
      <c r="T29" s="8">
        <v>64.585196925072935</v>
      </c>
      <c r="U29" s="8">
        <v>378.81778315036081</v>
      </c>
      <c r="V29" s="8">
        <v>111.43630702101608</v>
      </c>
      <c r="W29" s="43">
        <v>118.03204362658673</v>
      </c>
      <c r="X29" s="44">
        <v>60.553276222856688</v>
      </c>
      <c r="Y29" s="8">
        <v>118.79297759991697</v>
      </c>
      <c r="Z29" s="7">
        <v>68.234493486792246</v>
      </c>
      <c r="AA29" s="2">
        <v>92.771810353979532</v>
      </c>
      <c r="AB29" s="43">
        <v>176.59637081972437</v>
      </c>
      <c r="AC29" s="8">
        <v>135.42994006833734</v>
      </c>
      <c r="AD29" s="8">
        <v>147.21175599972548</v>
      </c>
      <c r="AE29" s="7" t="s">
        <v>22</v>
      </c>
    </row>
    <row r="30" spans="1:31" ht="13.15" x14ac:dyDescent="0.4">
      <c r="A30" s="1">
        <f t="shared" si="0"/>
        <v>1996</v>
      </c>
      <c r="B30" s="43">
        <v>45.670361848985571</v>
      </c>
      <c r="C30" s="43">
        <v>320.58427642903303</v>
      </c>
      <c r="D30" s="43">
        <v>366.06803597066585</v>
      </c>
      <c r="E30" s="47">
        <v>303.49587316260562</v>
      </c>
      <c r="F30" s="2">
        <v>145.86777845508539</v>
      </c>
      <c r="G30" s="47">
        <v>116.05357281696359</v>
      </c>
      <c r="H30" s="44">
        <v>68.549022994614063</v>
      </c>
      <c r="I30" s="49">
        <v>58.533116929010276</v>
      </c>
      <c r="J30" s="44">
        <v>235.78868882994541</v>
      </c>
      <c r="K30" s="2">
        <v>173.7587385174447</v>
      </c>
      <c r="L30" s="8">
        <v>205.63698535007745</v>
      </c>
      <c r="M30" s="8">
        <v>220.51343108815885</v>
      </c>
      <c r="N30" s="8">
        <v>70.360586539449514</v>
      </c>
      <c r="O30" s="7" t="s">
        <v>22</v>
      </c>
      <c r="P30" s="8">
        <v>93.461293688484176</v>
      </c>
      <c r="Q30" s="8">
        <v>144.16647659327074</v>
      </c>
      <c r="R30" s="8">
        <v>125.23585135517069</v>
      </c>
      <c r="S30" s="8">
        <v>182.63217683990209</v>
      </c>
      <c r="T30" s="8">
        <v>67.327705807798168</v>
      </c>
      <c r="U30" s="8">
        <v>329.40134386334103</v>
      </c>
      <c r="V30" s="8">
        <v>99.058275247196519</v>
      </c>
      <c r="W30" s="43">
        <v>109.90822057011171</v>
      </c>
      <c r="X30" s="44">
        <v>79.025262565639437</v>
      </c>
      <c r="Y30" s="8">
        <v>108.79539479348583</v>
      </c>
      <c r="Z30" s="7">
        <v>69.201173122059174</v>
      </c>
      <c r="AA30" s="2">
        <v>77.153927883212347</v>
      </c>
      <c r="AB30" s="43">
        <v>156.03604115911068</v>
      </c>
      <c r="AC30" s="8">
        <v>136.73189009728083</v>
      </c>
      <c r="AD30" s="8">
        <v>120.40061622238052</v>
      </c>
      <c r="AE30" s="7" t="s">
        <v>22</v>
      </c>
    </row>
    <row r="31" spans="1:31" ht="13.15" x14ac:dyDescent="0.4">
      <c r="A31" s="1">
        <f t="shared" si="0"/>
        <v>1997</v>
      </c>
      <c r="B31" s="43">
        <v>83.514926999346258</v>
      </c>
      <c r="C31" s="43">
        <v>336.95144001975018</v>
      </c>
      <c r="D31" s="43">
        <v>315.69988172389071</v>
      </c>
      <c r="E31" s="47">
        <v>300.68949471307064</v>
      </c>
      <c r="F31" s="2">
        <v>135.28777588323516</v>
      </c>
      <c r="G31" s="47">
        <v>104.34983684996475</v>
      </c>
      <c r="H31" s="44">
        <v>61.5188461246412</v>
      </c>
      <c r="I31" s="49">
        <v>50.873384674773213</v>
      </c>
      <c r="J31" s="44">
        <v>231.66262199866389</v>
      </c>
      <c r="K31" s="2">
        <v>150.82980438106162</v>
      </c>
      <c r="L31" s="8">
        <v>196.70183052840579</v>
      </c>
      <c r="M31" s="8">
        <v>198.44717275104523</v>
      </c>
      <c r="N31" s="8">
        <v>59.000448456707986</v>
      </c>
      <c r="O31" s="7" t="s">
        <v>22</v>
      </c>
      <c r="P31" s="8">
        <v>90.770622412796186</v>
      </c>
      <c r="Q31" s="8">
        <v>140.33534888337385</v>
      </c>
      <c r="R31" s="8">
        <v>106.47339546107004</v>
      </c>
      <c r="S31" s="8">
        <v>174.46909021167036</v>
      </c>
      <c r="T31" s="8">
        <v>60.264460012618414</v>
      </c>
      <c r="U31" s="8">
        <v>289.83583108392304</v>
      </c>
      <c r="V31" s="8">
        <v>91.261802579312473</v>
      </c>
      <c r="W31" s="43">
        <v>96.399664032234767</v>
      </c>
      <c r="X31" s="44">
        <v>87.211879709583499</v>
      </c>
      <c r="Y31" s="8">
        <v>109.76909348975326</v>
      </c>
      <c r="Z31" s="7">
        <v>65.756856058258435</v>
      </c>
      <c r="AA31" s="2">
        <v>69.990870827787603</v>
      </c>
      <c r="AB31" s="43">
        <v>144.87927172502933</v>
      </c>
      <c r="AC31" s="8">
        <v>140.83534501138232</v>
      </c>
      <c r="AD31" s="8">
        <v>125.05652587837663</v>
      </c>
      <c r="AE31" s="7" t="s">
        <v>22</v>
      </c>
    </row>
    <row r="32" spans="1:31" ht="13.15" x14ac:dyDescent="0.4">
      <c r="A32" s="1">
        <f t="shared" si="0"/>
        <v>1998</v>
      </c>
      <c r="B32" s="43">
        <v>67.486277893433339</v>
      </c>
      <c r="C32" s="43">
        <v>365.73128626512033</v>
      </c>
      <c r="D32" s="43">
        <v>346.16951800183915</v>
      </c>
      <c r="E32" s="47">
        <v>365.36215803778254</v>
      </c>
      <c r="F32" s="2">
        <v>137.18671145038169</v>
      </c>
      <c r="G32" s="47">
        <v>150.21504611160375</v>
      </c>
      <c r="H32" s="44">
        <v>55.088463645484232</v>
      </c>
      <c r="I32" s="49">
        <v>49.00514904766468</v>
      </c>
      <c r="J32" s="44">
        <v>264.49125229702048</v>
      </c>
      <c r="K32" s="2">
        <v>167.17819535573062</v>
      </c>
      <c r="L32" s="8">
        <v>194.6912335262048</v>
      </c>
      <c r="M32" s="8">
        <v>184.55537286218225</v>
      </c>
      <c r="N32" s="8">
        <v>92.457561419202705</v>
      </c>
      <c r="O32" s="7" t="s">
        <v>22</v>
      </c>
      <c r="P32" s="8">
        <v>93.30110987973967</v>
      </c>
      <c r="Q32" s="8">
        <v>147.24101806332564</v>
      </c>
      <c r="R32" s="8">
        <v>109.25461116571327</v>
      </c>
      <c r="S32" s="8">
        <v>168.59844838192703</v>
      </c>
      <c r="T32" s="8">
        <v>63.450086762961966</v>
      </c>
      <c r="U32" s="8">
        <v>322.26012767784715</v>
      </c>
      <c r="V32" s="8">
        <v>107.06192031558459</v>
      </c>
      <c r="W32" s="43">
        <v>119.41641144708204</v>
      </c>
      <c r="X32" s="44">
        <v>95.161663387978606</v>
      </c>
      <c r="Y32" s="8">
        <v>179.8530490634339</v>
      </c>
      <c r="Z32" s="7">
        <v>69.041876707513111</v>
      </c>
      <c r="AA32" s="2">
        <v>71.555505076539461</v>
      </c>
      <c r="AB32" s="43">
        <v>155.14075497813252</v>
      </c>
      <c r="AC32" s="8">
        <v>156.41030678233133</v>
      </c>
      <c r="AD32" s="8">
        <v>173.57594280948183</v>
      </c>
      <c r="AE32" s="7" t="s">
        <v>22</v>
      </c>
    </row>
    <row r="33" spans="1:31" ht="13.15" x14ac:dyDescent="0.4">
      <c r="A33" s="1">
        <f t="shared" si="0"/>
        <v>1999</v>
      </c>
      <c r="B33" s="43">
        <v>63.436389224567201</v>
      </c>
      <c r="C33" s="43">
        <v>415.76691185745352</v>
      </c>
      <c r="D33" s="43">
        <v>344.1638514671514</v>
      </c>
      <c r="E33" s="47">
        <v>389.25819629472437</v>
      </c>
      <c r="F33" s="2">
        <v>141.29279491552956</v>
      </c>
      <c r="G33" s="47">
        <v>167.09200771707262</v>
      </c>
      <c r="H33" s="44">
        <v>49.543091348632309</v>
      </c>
      <c r="I33" s="49">
        <v>48.378236817685249</v>
      </c>
      <c r="J33" s="44">
        <v>239.29486171677854</v>
      </c>
      <c r="K33" s="2">
        <v>160.15577979345787</v>
      </c>
      <c r="L33" s="8" t="s">
        <v>22</v>
      </c>
      <c r="M33" s="8">
        <v>195.06417099799668</v>
      </c>
      <c r="N33" s="8">
        <v>46.181384651406248</v>
      </c>
      <c r="O33" s="7" t="s">
        <v>22</v>
      </c>
      <c r="P33" s="8">
        <v>88.640718100816514</v>
      </c>
      <c r="Q33" s="8">
        <v>152.97320508112489</v>
      </c>
      <c r="R33" s="8">
        <v>102.92948331728103</v>
      </c>
      <c r="S33" s="8">
        <v>150.52774120243242</v>
      </c>
      <c r="T33" s="8">
        <v>77.979876582609648</v>
      </c>
      <c r="U33" s="8">
        <v>312.45312442128039</v>
      </c>
      <c r="V33" s="8">
        <v>108.47999861180048</v>
      </c>
      <c r="W33" s="43">
        <v>147.90394771264837</v>
      </c>
      <c r="X33" s="44">
        <v>86.479450865670273</v>
      </c>
      <c r="Y33" s="8">
        <v>186.67931271503423</v>
      </c>
      <c r="Z33" s="7">
        <v>67.83944771359883</v>
      </c>
      <c r="AA33" s="2">
        <v>71.055186277242427</v>
      </c>
      <c r="AB33" s="43">
        <v>192.34496650128852</v>
      </c>
      <c r="AC33" s="8">
        <v>171.27597599664884</v>
      </c>
      <c r="AD33" s="8">
        <v>154.48683615932327</v>
      </c>
      <c r="AE33" s="7" t="s">
        <v>22</v>
      </c>
    </row>
    <row r="34" spans="1:31" ht="13.15" x14ac:dyDescent="0.4">
      <c r="A34" s="1">
        <f t="shared" si="0"/>
        <v>2000</v>
      </c>
      <c r="B34" s="43">
        <v>51.562726633080644</v>
      </c>
      <c r="C34" s="43">
        <v>368.04652814277352</v>
      </c>
      <c r="D34" s="43">
        <v>327.14125356739277</v>
      </c>
      <c r="E34" s="47">
        <v>341.29820873251407</v>
      </c>
      <c r="F34" s="2">
        <v>118.86027038644855</v>
      </c>
      <c r="G34" s="47">
        <v>156.03021039897328</v>
      </c>
      <c r="H34" s="44">
        <v>56.074541764359097</v>
      </c>
      <c r="I34" s="49">
        <v>41.505523259048068</v>
      </c>
      <c r="J34" s="44">
        <v>181.48214857395536</v>
      </c>
      <c r="K34" s="2">
        <v>134.33821046504758</v>
      </c>
      <c r="L34" s="8" t="s">
        <v>22</v>
      </c>
      <c r="M34" s="8">
        <v>176.25305779914473</v>
      </c>
      <c r="N34" s="8">
        <v>26.39540776550287</v>
      </c>
      <c r="O34" s="7" t="s">
        <v>22</v>
      </c>
      <c r="P34" s="8">
        <v>92.620769081786477</v>
      </c>
      <c r="Q34" s="8">
        <v>132.34518904018876</v>
      </c>
      <c r="R34" s="8">
        <v>77.93765676700292</v>
      </c>
      <c r="S34" s="8">
        <v>139.21447001162574</v>
      </c>
      <c r="T34" s="8">
        <v>76.09845106831014</v>
      </c>
      <c r="U34" s="8">
        <v>278.48732465209463</v>
      </c>
      <c r="V34" s="8">
        <v>97.239392484340129</v>
      </c>
      <c r="W34" s="43">
        <v>129.23974854835646</v>
      </c>
      <c r="X34" s="44">
        <v>78.420541566961589</v>
      </c>
      <c r="Y34" s="8">
        <v>128.38346061438529</v>
      </c>
      <c r="Z34" s="7">
        <v>64.232443425089727</v>
      </c>
      <c r="AA34" s="2">
        <v>50.865863642247298</v>
      </c>
      <c r="AB34" s="43">
        <v>191.36564234834623</v>
      </c>
      <c r="AC34" s="8">
        <v>179.06236436152943</v>
      </c>
      <c r="AD34" s="8">
        <v>99.152362648690868</v>
      </c>
      <c r="AE34" s="7" t="s">
        <v>22</v>
      </c>
    </row>
    <row r="35" spans="1:31" ht="13.15" x14ac:dyDescent="0.4">
      <c r="A35" s="1">
        <f t="shared" si="0"/>
        <v>2001</v>
      </c>
      <c r="C35" s="62">
        <v>409.84492106213429</v>
      </c>
      <c r="J35" s="62">
        <v>241.83829224692204</v>
      </c>
      <c r="N35" s="45"/>
      <c r="AC35" s="63">
        <v>227.15206001826371</v>
      </c>
    </row>
    <row r="36" spans="1:31" ht="13.15" x14ac:dyDescent="0.4">
      <c r="A36" s="1">
        <f t="shared" si="0"/>
        <v>2002</v>
      </c>
      <c r="C36" s="62">
        <v>452.52021039503597</v>
      </c>
      <c r="H36" s="9"/>
      <c r="I36" s="9"/>
      <c r="J36" s="62">
        <v>260.62412907619893</v>
      </c>
      <c r="AC36" s="63">
        <v>324.86774463065723</v>
      </c>
    </row>
    <row r="37" spans="1:31" ht="13.15" x14ac:dyDescent="0.4">
      <c r="A37" s="1">
        <f t="shared" si="0"/>
        <v>2003</v>
      </c>
      <c r="C37" s="62">
        <v>429.16812900544983</v>
      </c>
      <c r="H37" s="9"/>
      <c r="I37" s="9"/>
      <c r="J37" s="62">
        <v>225.45874011200854</v>
      </c>
      <c r="AC37" s="63">
        <v>334.41266743500751</v>
      </c>
    </row>
    <row r="38" spans="1:31" ht="13.15" x14ac:dyDescent="0.4">
      <c r="A38" s="1">
        <f t="shared" si="0"/>
        <v>2004</v>
      </c>
      <c r="C38" s="62">
        <v>378.37984362373697</v>
      </c>
      <c r="H38" s="9"/>
      <c r="I38" s="9"/>
      <c r="J38" s="62">
        <v>193.20792757265889</v>
      </c>
      <c r="AC38" s="63">
        <v>254.68012119996831</v>
      </c>
    </row>
    <row r="39" spans="1:31" ht="13.15" x14ac:dyDescent="0.4">
      <c r="A39" s="1">
        <f t="shared" si="0"/>
        <v>2005</v>
      </c>
      <c r="C39" s="62">
        <v>248.90953874324714</v>
      </c>
      <c r="H39" s="9"/>
      <c r="I39" s="9"/>
      <c r="J39" s="62">
        <v>148.87836204243121</v>
      </c>
      <c r="AC39" s="63">
        <v>197.89588575905651</v>
      </c>
    </row>
    <row r="40" spans="1:31" ht="13.15" x14ac:dyDescent="0.4">
      <c r="A40" s="1">
        <f t="shared" si="0"/>
        <v>2006</v>
      </c>
      <c r="C40" s="62">
        <v>196.9692249062528</v>
      </c>
      <c r="H40" s="9"/>
      <c r="I40" s="9"/>
      <c r="J40" s="62">
        <v>119.9998366700336</v>
      </c>
      <c r="AC40" s="63">
        <v>156.57662171701074</v>
      </c>
    </row>
    <row r="41" spans="1:31" ht="13.15" x14ac:dyDescent="0.4">
      <c r="A41" s="1">
        <f t="shared" si="0"/>
        <v>2007</v>
      </c>
      <c r="C41" s="62">
        <v>165.42328896010366</v>
      </c>
      <c r="J41" s="62">
        <v>108.74918135055221</v>
      </c>
      <c r="AC41" s="63">
        <v>153.72617385609445</v>
      </c>
    </row>
    <row r="42" spans="1:31" ht="13.15" x14ac:dyDescent="0.4">
      <c r="A42" s="1">
        <f t="shared" si="0"/>
        <v>2008</v>
      </c>
      <c r="C42" s="62">
        <v>139.13467993060527</v>
      </c>
      <c r="J42" s="62">
        <v>74.550342782935218</v>
      </c>
      <c r="AC42" s="63">
        <v>113.7529144733434</v>
      </c>
    </row>
    <row r="43" spans="1:31" ht="13.15" x14ac:dyDescent="0.4">
      <c r="J43" s="62">
        <v>139.13467993060527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Reference</vt:lpstr>
      <vt:lpstr>Table_2.1</vt:lpstr>
      <vt:lpstr>Data</vt:lpstr>
      <vt:lpstr>Data_2</vt:lpstr>
      <vt:lpstr>Table_2.1!_Hlk220090052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Kenneth Rogoff</cp:lastModifiedBy>
  <dcterms:created xsi:type="dcterms:W3CDTF">2010-09-16T19:57:16Z</dcterms:created>
  <dcterms:modified xsi:type="dcterms:W3CDTF">2015-11-20T08:06:29Z</dcterms:modified>
</cp:coreProperties>
</file>